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35" yWindow="450" windowWidth="18120" windowHeight="9150" tabRatio="886"/>
  </bookViews>
  <sheets>
    <sheet name="ЕДВ" sheetId="1" r:id="rId1"/>
    <sheet name="РЕДК" sheetId="2" r:id="rId2"/>
    <sheet name="ЕДК-многодет" sheetId="43" r:id="rId3"/>
    <sheet name="ЕДК-село" sheetId="5" r:id="rId4"/>
    <sheet name="субсидии" sheetId="30" r:id="rId5"/>
    <sheet name="ДП" sheetId="7" r:id="rId6"/>
    <sheet name="бер и корм" sheetId="8" r:id="rId7"/>
    <sheet name="ОблМСП" sheetId="44" r:id="rId8"/>
    <sheet name="Иные МСП" sheetId="41" r:id="rId9"/>
    <sheet name="ВОВ" sheetId="33" r:id="rId10"/>
    <sheet name="федрегистр" sheetId="12" r:id="rId11"/>
    <sheet name="инвалиды" sheetId="13" r:id="rId12"/>
    <sheet name="ФЕДК" sheetId="45" r:id="rId13"/>
    <sheet name="1,5" sheetId="29" r:id="rId14"/>
    <sheet name="475+142" sheetId="27" r:id="rId15"/>
    <sheet name="актуальные" sheetId="25" r:id="rId16"/>
    <sheet name="Чис.многод.сем" sheetId="37" r:id="rId17"/>
    <sheet name="ЕДВ на 3-го" sheetId="47" r:id="rId18"/>
  </sheets>
  <definedNames>
    <definedName name="_xlnm.Database" localSheetId="5">ДП!#REF!</definedName>
    <definedName name="_xlnm.Database">#REF!</definedName>
    <definedName name="_xlnm.Print_Area" localSheetId="2">'ЕДК-многодет'!$A$1:$AB$26</definedName>
  </definedNames>
  <calcPr calcId="145621"/>
</workbook>
</file>

<file path=xl/calcChain.xml><?xml version="1.0" encoding="utf-8"?>
<calcChain xmlns="http://schemas.openxmlformats.org/spreadsheetml/2006/main">
  <c r="N23" i="37" l="1"/>
  <c r="M23" i="37"/>
  <c r="L23" i="37"/>
  <c r="K23" i="37"/>
  <c r="J23" i="37"/>
  <c r="I23" i="37"/>
  <c r="H23" i="37"/>
  <c r="G23" i="37"/>
  <c r="F23" i="37"/>
  <c r="E23" i="37"/>
  <c r="D23" i="37"/>
  <c r="O23" i="37" s="1"/>
  <c r="C23" i="37"/>
  <c r="O22" i="37"/>
  <c r="O21" i="37"/>
  <c r="O20" i="37"/>
  <c r="O19" i="37"/>
  <c r="O18" i="37"/>
  <c r="O17" i="37"/>
  <c r="O16" i="37"/>
  <c r="O15" i="37"/>
  <c r="O14" i="37"/>
  <c r="O13" i="37"/>
  <c r="O12" i="37"/>
  <c r="O11" i="37"/>
  <c r="O10" i="37"/>
  <c r="O9" i="37"/>
  <c r="O8" i="37"/>
  <c r="O7" i="37"/>
  <c r="O6" i="37"/>
  <c r="O5" i="37"/>
  <c r="D21" i="25" l="1"/>
  <c r="C21" i="25"/>
  <c r="S26" i="29"/>
  <c r="Q26" i="29"/>
  <c r="O26" i="29"/>
  <c r="M26" i="29"/>
  <c r="L26" i="29"/>
  <c r="G26" i="29"/>
  <c r="F26" i="29"/>
  <c r="D26" i="29"/>
  <c r="Q25" i="29"/>
  <c r="P25" i="29"/>
  <c r="N25" i="29"/>
  <c r="J25" i="29"/>
  <c r="I25" i="29"/>
  <c r="H25" i="29"/>
  <c r="E25" i="29"/>
  <c r="Q24" i="29"/>
  <c r="P24" i="29"/>
  <c r="N24" i="29"/>
  <c r="J24" i="29"/>
  <c r="I24" i="29"/>
  <c r="H24" i="29"/>
  <c r="E24" i="29"/>
  <c r="Q23" i="29"/>
  <c r="P23" i="29"/>
  <c r="N23" i="29"/>
  <c r="J23" i="29"/>
  <c r="I23" i="29"/>
  <c r="H23" i="29"/>
  <c r="E23" i="29"/>
  <c r="Q22" i="29"/>
  <c r="P22" i="29"/>
  <c r="N22" i="29"/>
  <c r="J22" i="29"/>
  <c r="I22" i="29"/>
  <c r="H22" i="29"/>
  <c r="E22" i="29"/>
  <c r="Q21" i="29"/>
  <c r="P21" i="29"/>
  <c r="N21" i="29"/>
  <c r="J21" i="29"/>
  <c r="I21" i="29"/>
  <c r="H21" i="29"/>
  <c r="E21" i="29"/>
  <c r="Q20" i="29"/>
  <c r="P20" i="29"/>
  <c r="N20" i="29"/>
  <c r="J20" i="29"/>
  <c r="I20" i="29"/>
  <c r="H20" i="29"/>
  <c r="E20" i="29"/>
  <c r="Q19" i="29"/>
  <c r="P19" i="29"/>
  <c r="N19" i="29"/>
  <c r="J19" i="29"/>
  <c r="I19" i="29"/>
  <c r="H19" i="29"/>
  <c r="E19" i="29"/>
  <c r="Q18" i="29"/>
  <c r="P18" i="29"/>
  <c r="N18" i="29"/>
  <c r="J18" i="29"/>
  <c r="I18" i="29"/>
  <c r="H18" i="29"/>
  <c r="E18" i="29"/>
  <c r="Q17" i="29"/>
  <c r="P17" i="29"/>
  <c r="N17" i="29"/>
  <c r="J17" i="29"/>
  <c r="I17" i="29"/>
  <c r="H17" i="29"/>
  <c r="E17" i="29"/>
  <c r="Q16" i="29"/>
  <c r="P16" i="29"/>
  <c r="N16" i="29"/>
  <c r="J16" i="29"/>
  <c r="I16" i="29"/>
  <c r="H16" i="29"/>
  <c r="E16" i="29"/>
  <c r="Q15" i="29"/>
  <c r="P15" i="29"/>
  <c r="N15" i="29"/>
  <c r="J15" i="29"/>
  <c r="I15" i="29"/>
  <c r="H15" i="29"/>
  <c r="E15" i="29"/>
  <c r="Q14" i="29"/>
  <c r="P14" i="29"/>
  <c r="N14" i="29"/>
  <c r="J14" i="29"/>
  <c r="I14" i="29"/>
  <c r="H14" i="29"/>
  <c r="E14" i="29"/>
  <c r="Q13" i="29"/>
  <c r="P13" i="29"/>
  <c r="N13" i="29"/>
  <c r="J13" i="29"/>
  <c r="I13" i="29"/>
  <c r="H13" i="29"/>
  <c r="E13" i="29"/>
  <c r="Q12" i="29"/>
  <c r="P12" i="29"/>
  <c r="N12" i="29"/>
  <c r="J12" i="29"/>
  <c r="I12" i="29"/>
  <c r="H12" i="29"/>
  <c r="E12" i="29"/>
  <c r="Q11" i="29"/>
  <c r="P11" i="29"/>
  <c r="N11" i="29"/>
  <c r="J11" i="29"/>
  <c r="I11" i="29"/>
  <c r="H11" i="29"/>
  <c r="H26" i="29" s="1"/>
  <c r="E11" i="29"/>
  <c r="Q10" i="29"/>
  <c r="P10" i="29"/>
  <c r="N10" i="29"/>
  <c r="J10" i="29"/>
  <c r="I10" i="29"/>
  <c r="H10" i="29"/>
  <c r="E10" i="29"/>
  <c r="Q9" i="29"/>
  <c r="P9" i="29"/>
  <c r="N9" i="29"/>
  <c r="N26" i="29" s="1"/>
  <c r="J9" i="29"/>
  <c r="I9" i="29"/>
  <c r="H9" i="29"/>
  <c r="E9" i="29"/>
  <c r="E26" i="29" s="1"/>
  <c r="Q8" i="29"/>
  <c r="P8" i="29"/>
  <c r="P26" i="29" s="1"/>
  <c r="N8" i="29"/>
  <c r="J8" i="29"/>
  <c r="J26" i="29" s="1"/>
  <c r="I8" i="29"/>
  <c r="I26" i="29" s="1"/>
  <c r="H8" i="29"/>
  <c r="E8" i="29"/>
  <c r="D21" i="45"/>
  <c r="C21" i="45"/>
  <c r="J11" i="45"/>
  <c r="J18" i="45" s="1"/>
  <c r="I11" i="45"/>
  <c r="I18" i="45" s="1"/>
  <c r="J4" i="45"/>
  <c r="I4" i="45"/>
  <c r="N23" i="13"/>
  <c r="M23" i="13"/>
  <c r="L23" i="13"/>
  <c r="K23" i="13"/>
  <c r="J23" i="13"/>
  <c r="H23" i="13"/>
  <c r="G23" i="13"/>
  <c r="E23" i="13"/>
  <c r="D23" i="13"/>
  <c r="O22" i="13"/>
  <c r="I22" i="13"/>
  <c r="F22" i="13"/>
  <c r="C22" i="13"/>
  <c r="O21" i="13"/>
  <c r="I21" i="13"/>
  <c r="F21" i="13"/>
  <c r="C21" i="13"/>
  <c r="O20" i="13"/>
  <c r="I20" i="13"/>
  <c r="F20" i="13"/>
  <c r="C20" i="13"/>
  <c r="O19" i="13"/>
  <c r="I19" i="13"/>
  <c r="F19" i="13"/>
  <c r="C19" i="13"/>
  <c r="O18" i="13"/>
  <c r="I18" i="13"/>
  <c r="F18" i="13"/>
  <c r="C18" i="13"/>
  <c r="O17" i="13"/>
  <c r="I17" i="13"/>
  <c r="F17" i="13"/>
  <c r="C17" i="13"/>
  <c r="O16" i="13"/>
  <c r="I16" i="13"/>
  <c r="F16" i="13"/>
  <c r="C16" i="13"/>
  <c r="O15" i="13"/>
  <c r="I15" i="13"/>
  <c r="F15" i="13"/>
  <c r="C15" i="13"/>
  <c r="O14" i="13"/>
  <c r="I14" i="13"/>
  <c r="F14" i="13"/>
  <c r="C14" i="13"/>
  <c r="O13" i="13"/>
  <c r="I13" i="13"/>
  <c r="F13" i="13"/>
  <c r="C13" i="13"/>
  <c r="O12" i="13"/>
  <c r="I12" i="13"/>
  <c r="F12" i="13"/>
  <c r="C12" i="13"/>
  <c r="O11" i="13"/>
  <c r="I11" i="13"/>
  <c r="F11" i="13"/>
  <c r="C11" i="13"/>
  <c r="O10" i="13"/>
  <c r="I10" i="13"/>
  <c r="F10" i="13"/>
  <c r="C10" i="13"/>
  <c r="O9" i="13"/>
  <c r="I9" i="13"/>
  <c r="F9" i="13"/>
  <c r="C9" i="13"/>
  <c r="O8" i="13"/>
  <c r="I8" i="13"/>
  <c r="F8" i="13"/>
  <c r="C8" i="13"/>
  <c r="O7" i="13"/>
  <c r="I7" i="13"/>
  <c r="F7" i="13"/>
  <c r="C7" i="13"/>
  <c r="O6" i="13"/>
  <c r="I6" i="13"/>
  <c r="F6" i="13"/>
  <c r="C6" i="13"/>
  <c r="O5" i="13"/>
  <c r="O23" i="13" s="1"/>
  <c r="I5" i="13"/>
  <c r="I23" i="13" s="1"/>
  <c r="F5" i="13"/>
  <c r="F23" i="13" s="1"/>
  <c r="C5" i="13"/>
  <c r="C23" i="13" s="1"/>
  <c r="F23" i="44" l="1"/>
  <c r="F23" i="30"/>
  <c r="E23" i="30"/>
  <c r="D23" i="30"/>
  <c r="C23" i="30"/>
  <c r="AI28" i="5" l="1"/>
  <c r="AI27" i="5"/>
  <c r="S24" i="43" l="1"/>
  <c r="Q24" i="43"/>
  <c r="P24" i="43"/>
  <c r="O23" i="43"/>
  <c r="N23" i="43"/>
  <c r="H23" i="43"/>
  <c r="O22" i="43"/>
  <c r="N22" i="43"/>
  <c r="H22" i="43"/>
  <c r="N21" i="43"/>
  <c r="H21" i="43"/>
  <c r="O21" i="43" s="1"/>
  <c r="N20" i="43"/>
  <c r="H20" i="43"/>
  <c r="O20" i="43" s="1"/>
  <c r="O19" i="43"/>
  <c r="N19" i="43"/>
  <c r="H19" i="43"/>
  <c r="O18" i="43"/>
  <c r="N18" i="43"/>
  <c r="H18" i="43"/>
  <c r="N17" i="43"/>
  <c r="H17" i="43"/>
  <c r="O17" i="43" s="1"/>
  <c r="N16" i="43"/>
  <c r="H16" i="43"/>
  <c r="O16" i="43" s="1"/>
  <c r="O15" i="43"/>
  <c r="N15" i="43"/>
  <c r="H15" i="43"/>
  <c r="O14" i="43"/>
  <c r="N14" i="43"/>
  <c r="H14" i="43"/>
  <c r="N13" i="43"/>
  <c r="H13" i="43"/>
  <c r="O13" i="43" s="1"/>
  <c r="N12" i="43"/>
  <c r="H12" i="43"/>
  <c r="O12" i="43" s="1"/>
  <c r="O11" i="43"/>
  <c r="N11" i="43"/>
  <c r="H11" i="43"/>
  <c r="O10" i="43"/>
  <c r="N10" i="43"/>
  <c r="H10" i="43"/>
  <c r="N9" i="43"/>
  <c r="H9" i="43"/>
  <c r="O9" i="43" s="1"/>
  <c r="N8" i="43"/>
  <c r="H8" i="43"/>
  <c r="O8" i="43" s="1"/>
  <c r="O7" i="43"/>
  <c r="N7" i="43"/>
  <c r="H7" i="43"/>
  <c r="O6" i="43"/>
  <c r="N6" i="43"/>
  <c r="H6" i="43"/>
  <c r="F23" i="2"/>
  <c r="E23" i="2"/>
  <c r="D23" i="2"/>
  <c r="C23" i="2"/>
  <c r="N22" i="1"/>
  <c r="M22" i="1"/>
  <c r="K22" i="1"/>
  <c r="J22" i="1"/>
  <c r="I22" i="1"/>
  <c r="H22" i="1"/>
  <c r="G22" i="1"/>
  <c r="F22" i="1"/>
  <c r="E22" i="1"/>
  <c r="D22" i="1"/>
  <c r="C22" i="1"/>
  <c r="L21" i="1"/>
  <c r="F21" i="1"/>
  <c r="L20" i="1"/>
  <c r="F20" i="1"/>
  <c r="L19" i="1"/>
  <c r="F19" i="1"/>
  <c r="L18" i="1"/>
  <c r="F18" i="1"/>
  <c r="L17" i="1"/>
  <c r="F17" i="1"/>
  <c r="L16" i="1"/>
  <c r="F16" i="1"/>
  <c r="L15" i="1"/>
  <c r="F15" i="1"/>
  <c r="L14" i="1"/>
  <c r="F14" i="1"/>
  <c r="L13" i="1"/>
  <c r="F13" i="1"/>
  <c r="L12" i="1"/>
  <c r="F12" i="1"/>
  <c r="L11" i="1"/>
  <c r="F11" i="1"/>
  <c r="L10" i="1"/>
  <c r="F10" i="1"/>
  <c r="L9" i="1"/>
  <c r="F9" i="1"/>
  <c r="L8" i="1"/>
  <c r="F8" i="1"/>
  <c r="L7" i="1"/>
  <c r="F7" i="1"/>
  <c r="L6" i="1"/>
  <c r="F6" i="1"/>
  <c r="L5" i="1"/>
  <c r="F5" i="1"/>
  <c r="L4" i="1"/>
  <c r="L22" i="1" s="1"/>
  <c r="F4" i="1"/>
</calcChain>
</file>

<file path=xl/sharedStrings.xml><?xml version="1.0" encoding="utf-8"?>
<sst xmlns="http://schemas.openxmlformats.org/spreadsheetml/2006/main" count="694" uniqueCount="282">
  <si>
    <t>ИТОГО</t>
  </si>
  <si>
    <t>№</t>
  </si>
  <si>
    <t xml:space="preserve"> Бокситогорский</t>
  </si>
  <si>
    <t xml:space="preserve"> Волосовский</t>
  </si>
  <si>
    <t xml:space="preserve"> Волховский</t>
  </si>
  <si>
    <t xml:space="preserve"> Всеволожский</t>
  </si>
  <si>
    <t xml:space="preserve"> Выборгский</t>
  </si>
  <si>
    <t>Гатчинский</t>
  </si>
  <si>
    <t>Кингисеппский</t>
  </si>
  <si>
    <t>Киришский</t>
  </si>
  <si>
    <t>Кировский</t>
  </si>
  <si>
    <t>Лодейнопольский</t>
  </si>
  <si>
    <t>Ломоносовский</t>
  </si>
  <si>
    <t>Лужский</t>
  </si>
  <si>
    <t>Подпорожский</t>
  </si>
  <si>
    <t>Приозерский</t>
  </si>
  <si>
    <t>Сланцевский</t>
  </si>
  <si>
    <t>Сосновый Бор</t>
  </si>
  <si>
    <t>Тихвинский</t>
  </si>
  <si>
    <t>Тосненский</t>
  </si>
  <si>
    <t>*-в данную численность также включены граждане у которых имеется задолженность по данному виду выплате</t>
  </si>
  <si>
    <t>3 детей</t>
  </si>
  <si>
    <t>4 детей</t>
  </si>
  <si>
    <t>5 детей</t>
  </si>
  <si>
    <t xml:space="preserve">Сведения о количестве специалистов сельской местности, в разрезе муниципальных образований Ленинградской области, по БД "Социальная защита" </t>
  </si>
  <si>
    <t xml:space="preserve">     ИНФОРМАЦИЯ  </t>
  </si>
  <si>
    <t xml:space="preserve">о получателях ежемесячной компенсации на питание беременным и кормящим женщинам </t>
  </si>
  <si>
    <t>Примечание:  Человек  учитывается один раз по более приоритетной категории.</t>
  </si>
  <si>
    <t>*-в данную численность также включены граждане у которых имеется задолженность по данному виду выплаты</t>
  </si>
  <si>
    <t>Всего</t>
  </si>
  <si>
    <t>Информация о количестве  ветеранов  Великой Отечественной войны 1941-1945 годов,  состоящих на учете</t>
  </si>
  <si>
    <t>в том числе семей, имеющие ___ несовершеннолетних детей</t>
  </si>
  <si>
    <t>6 детей</t>
  </si>
  <si>
    <t>Муниципальные районы</t>
  </si>
  <si>
    <t xml:space="preserve">                                                                 и    детям в возрасте до 3-х лет             </t>
  </si>
  <si>
    <t xml:space="preserve">7 детей </t>
  </si>
  <si>
    <t xml:space="preserve">8 детей </t>
  </si>
  <si>
    <t>Ежемесячное пособие по уходу за ребенком</t>
  </si>
  <si>
    <t>не подлежащим обязательному социальному страхованию</t>
  </si>
  <si>
    <t xml:space="preserve">                                  Информация о получателях ежемесячной денежной выплаты отдельным категориям граждан, проживающих в Ленинградской области</t>
  </si>
  <si>
    <t xml:space="preserve">№ </t>
  </si>
  <si>
    <t>Наименование МО</t>
  </si>
  <si>
    <t>Труженики тыла</t>
  </si>
  <si>
    <t>Жертвы репрессий</t>
  </si>
  <si>
    <t>Ветераны труда</t>
  </si>
  <si>
    <t>Всего граждан, включенных в региональный регистр</t>
  </si>
  <si>
    <t>Ветераны труда Ленинградской области</t>
  </si>
  <si>
    <t>Дети ВОЙНЫ</t>
  </si>
  <si>
    <t>ВСЕГО</t>
  </si>
  <si>
    <t xml:space="preserve">Жертвы политических репрессий </t>
  </si>
  <si>
    <t xml:space="preserve">Ветераны труда </t>
  </si>
  <si>
    <t>получатели</t>
  </si>
  <si>
    <t>медицинские работники</t>
  </si>
  <si>
    <t>Специалисты госуд.ветеринарного надзора</t>
  </si>
  <si>
    <t>Социальные работники</t>
  </si>
  <si>
    <t>Работники культурно-просвет учреждений</t>
  </si>
  <si>
    <t>медицинские работники образования</t>
  </si>
  <si>
    <t>педагогические работники</t>
  </si>
  <si>
    <t>Специалисты</t>
  </si>
  <si>
    <t>Пенсионеры</t>
  </si>
  <si>
    <t>Всего получателей (без иждивенцев)</t>
  </si>
  <si>
    <t>в том числе педагогических работников</t>
  </si>
  <si>
    <t>получ.</t>
  </si>
  <si>
    <t>ижд.</t>
  </si>
  <si>
    <t>получателей</t>
  </si>
  <si>
    <t>специалисты гос.ветнадзор</t>
  </si>
  <si>
    <t>социальные работники</t>
  </si>
  <si>
    <t xml:space="preserve">работники культурно-просвет </t>
  </si>
  <si>
    <t>мед.работники образования</t>
  </si>
  <si>
    <t>иждивенцы</t>
  </si>
  <si>
    <t>Количество многодетных семей зарегистрированных в БД на текущий момент</t>
  </si>
  <si>
    <t>Наименование МO</t>
  </si>
  <si>
    <t>текущий месяц</t>
  </si>
  <si>
    <t>ВСЕГО (накопительно)</t>
  </si>
  <si>
    <t>семей</t>
  </si>
  <si>
    <t>граждан</t>
  </si>
  <si>
    <t>№
п/п</t>
  </si>
  <si>
    <t>Число получателей (чел.)</t>
  </si>
  <si>
    <t>№ п/п</t>
  </si>
  <si>
    <t>Всего  льготоносителей</t>
  </si>
  <si>
    <t>Всего получателей</t>
  </si>
  <si>
    <t>Льготоносителей (чел.)</t>
  </si>
  <si>
    <t>Получателей</t>
  </si>
  <si>
    <t>ВСЕГО:</t>
  </si>
  <si>
    <t>В т.ч. Детей</t>
  </si>
  <si>
    <t xml:space="preserve">В т.ч. женщин </t>
  </si>
  <si>
    <t>Бокситогорский</t>
  </si>
  <si>
    <t>Волосовский</t>
  </si>
  <si>
    <t xml:space="preserve">Волховский </t>
  </si>
  <si>
    <t>Всеволожский</t>
  </si>
  <si>
    <t>Выборгский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</si>
  <si>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</si>
  <si>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</si>
  <si>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</si>
  <si>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</si>
  <si>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</si>
  <si>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</si>
  <si>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</si>
  <si>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</si>
  <si>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</si>
  <si>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</si>
  <si>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</si>
  <si>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</si>
  <si>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</si>
  <si>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</si>
  <si>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</si>
  <si>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</si>
  <si>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</si>
  <si>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</si>
  <si>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 xml:space="preserve">         Инвалиды ВОВ </t>
  </si>
  <si>
    <t xml:space="preserve">  участники ВОВ </t>
  </si>
  <si>
    <t>ЖБЛ</t>
  </si>
  <si>
    <t>несовершеннолетние узники</t>
  </si>
  <si>
    <t>труженики тыла</t>
  </si>
  <si>
    <t>в том числе:</t>
  </si>
  <si>
    <t xml:space="preserve"> инв.</t>
  </si>
  <si>
    <t>без инв.</t>
  </si>
  <si>
    <t>3(4+5+8+11+14+15)</t>
  </si>
  <si>
    <t>5 (6+7)</t>
  </si>
  <si>
    <t>8 (9+10)</t>
  </si>
  <si>
    <t>11(12+13)</t>
  </si>
  <si>
    <t>Инвалиды (по группе инвалидности)</t>
  </si>
  <si>
    <t>Инвалиды взрослые (старше 18 лет)</t>
  </si>
  <si>
    <t>1 группа</t>
  </si>
  <si>
    <t>2 группа</t>
  </si>
  <si>
    <t>3 группа</t>
  </si>
  <si>
    <t>ребенок-инвалид</t>
  </si>
  <si>
    <t>в т.ч. Женщин</t>
  </si>
  <si>
    <t>в т.ч. Мужчин</t>
  </si>
  <si>
    <t>В т.ч. Трудоспособные (3,2 гр.), Ж (до 55лет),М (до 60 лет)</t>
  </si>
  <si>
    <t>Ж (2гр.)</t>
  </si>
  <si>
    <t>Ж (3гр.)</t>
  </si>
  <si>
    <t xml:space="preserve">М (2гр.) </t>
  </si>
  <si>
    <t>М (3гр.)</t>
  </si>
  <si>
    <t>Итого:</t>
  </si>
  <si>
    <t xml:space="preserve">   участники ВОВ</t>
  </si>
  <si>
    <t xml:space="preserve">   ветераны боевых действий</t>
  </si>
  <si>
    <t xml:space="preserve">   инвалиды</t>
  </si>
  <si>
    <t xml:space="preserve">   семьи, имеющие детей-инвалидов</t>
  </si>
  <si>
    <t xml:space="preserve">  Активных распоряжений на детей на отчётную дату.                        </t>
  </si>
  <si>
    <t>Дети</t>
  </si>
  <si>
    <t>Получатели</t>
  </si>
  <si>
    <t>Бокситогорский район</t>
  </si>
  <si>
    <t>Волосовский район</t>
  </si>
  <si>
    <t>Волховский район</t>
  </si>
  <si>
    <t>Всеволожский район</t>
  </si>
  <si>
    <t>Выборгский район</t>
  </si>
  <si>
    <t>Гатчинский район</t>
  </si>
  <si>
    <t>Кингисеппский район</t>
  </si>
  <si>
    <t>Киришский район</t>
  </si>
  <si>
    <t>Кировский район</t>
  </si>
  <si>
    <t>Лодейнопольский район</t>
  </si>
  <si>
    <t>Ломоносовский район</t>
  </si>
  <si>
    <t>Лужский район</t>
  </si>
  <si>
    <t>Подпорожский район</t>
  </si>
  <si>
    <t>Приозерский район</t>
  </si>
  <si>
    <t>Сланцевский район</t>
  </si>
  <si>
    <t>Сосновый Бор город</t>
  </si>
  <si>
    <t>Тихвинский район</t>
  </si>
  <si>
    <t>Тосненский район</t>
  </si>
  <si>
    <t xml:space="preserve">9 детей </t>
  </si>
  <si>
    <t xml:space="preserve">12 детей </t>
  </si>
  <si>
    <t>нераб</t>
  </si>
  <si>
    <t>уволенным по ликвидации</t>
  </si>
  <si>
    <t>неработ. на 1-го реб.</t>
  </si>
  <si>
    <t>уволенным по ликвидации на 2 и пос. реб.</t>
  </si>
  <si>
    <t>нераб. на 2 реб. и пос.</t>
  </si>
  <si>
    <t>уволен. по ликвидации на 1 реб.</t>
  </si>
  <si>
    <t xml:space="preserve">10 детей </t>
  </si>
  <si>
    <t xml:space="preserve">11 детей </t>
  </si>
  <si>
    <t>Всего детей</t>
  </si>
  <si>
    <t>начислено к выплате на апрель 2017 года</t>
  </si>
  <si>
    <t xml:space="preserve">Количество семей  (с учетом должников) в 2017г. (накопительно по начислению) </t>
  </si>
  <si>
    <t> Кол-во членов семьи  (чел.)</t>
  </si>
  <si>
    <t>В т.ч. кол-во детей (чел.)</t>
  </si>
  <si>
    <t>1.Многодетная мать</t>
  </si>
  <si>
    <t>2.Взрослый член многодетной семьи</t>
  </si>
  <si>
    <t xml:space="preserve">     В т.ч.</t>
  </si>
  <si>
    <t>имеющие 3-х детей</t>
  </si>
  <si>
    <t>имеющие 4-х детей</t>
  </si>
  <si>
    <t>имеющие 5-х детей</t>
  </si>
  <si>
    <t>имеющие 6-х и более</t>
  </si>
  <si>
    <t>Беременные, кормящие  женщины</t>
  </si>
  <si>
    <t>ВСЕГО по области:</t>
  </si>
  <si>
    <t>Код строки</t>
  </si>
  <si>
    <t>Всего чел.
(льготоносители с иждивенцами)</t>
  </si>
  <si>
    <t>В т. ч. льготоносителей</t>
  </si>
  <si>
    <t>В соответствии с ФЗ "О Ветеранах":</t>
  </si>
  <si>
    <t>01</t>
  </si>
  <si>
    <t xml:space="preserve">   инвалиды (инвалиды ВОВ и инвалиды боевых действий)</t>
  </si>
  <si>
    <t>011</t>
  </si>
  <si>
    <t>012</t>
  </si>
  <si>
    <t>013</t>
  </si>
  <si>
    <t xml:space="preserve">   лица, награжденные знаком Жителю блокадного Ленинграда, признанные инвалидами вследствие общего заболевания, трудового увечья.</t>
  </si>
  <si>
    <t>014</t>
  </si>
  <si>
    <t xml:space="preserve">   семьи погибших (умерших) инвалидов войны, участников ВОВ и ветеранов боевых действий</t>
  </si>
  <si>
    <t>015</t>
  </si>
  <si>
    <t>В соответствии с ФЗ "О социальной защите инвалидов в РФ</t>
  </si>
  <si>
    <t>02</t>
  </si>
  <si>
    <t>021</t>
  </si>
  <si>
    <t>022</t>
  </si>
  <si>
    <t>В соответствии с законом РФ "О социальной защите граждан, подвергшихся воздействию радиации вследствие катастрофы на ЧАЭС", ФЗ "О социальной защите граждан РФ, подвергшихся воздействию радиации вследствие аварии в 1957 году на производственном объединении "Маяк" и сбросов радиактивных отходов в реку "Теча", "О социальных гарантиях гражданам, подвергшихся радиационному воздействию вследствие ядерных испытаний на Семипалатинском полигоне".</t>
  </si>
  <si>
    <t>03</t>
  </si>
  <si>
    <t>Итого (стр. 01+02+03)</t>
  </si>
  <si>
    <t>Всего семей</t>
  </si>
  <si>
    <t>* В гр.10 Данные указаны без учета соц.пособия на погребения, перечисленные по безналичному расчету организациям, занимающимися погребением.</t>
  </si>
  <si>
    <t>в т.ч. из малоимущих семей</t>
  </si>
  <si>
    <t>обращений</t>
  </si>
  <si>
    <t>в т.ч.      75 лет брака</t>
  </si>
  <si>
    <t>в т.ч.       70 лет брака</t>
  </si>
  <si>
    <t>в т.ч.         60 лет брака</t>
  </si>
  <si>
    <t>в т.ч.        50 лет брака</t>
  </si>
  <si>
    <t>Ежегод. компенсация на приобрет. одежды и шк.-письм. принадлежностей многодетным         чел.(детей)</t>
  </si>
  <si>
    <t>Пособие на рожд.  по     ФЗ №81 
чел. (детей)</t>
  </si>
  <si>
    <t>социальное пособие на погребение</t>
  </si>
  <si>
    <t>Единоврем. Выплата лицам, состоящим в браке 50, 60,70, 75 лет                                                                       (семейных пар)</t>
  </si>
  <si>
    <t>Государственная социальная помощь</t>
  </si>
  <si>
    <t xml:space="preserve">Информация о получателях (льготоносителях) выплат , осуществляемы Рострудом, предусмотренных пост. Прав-ва РФ от 02.08.2005г. №475 и пост. Прав-ва РФ от 22.02.2012г. №142 </t>
  </si>
  <si>
    <t xml:space="preserve">пост. №475 </t>
  </si>
  <si>
    <t>пост. №142</t>
  </si>
  <si>
    <t>Количество граждан зарегистрированных в БД  "Соцзащита"</t>
  </si>
  <si>
    <t>Количество актуальных получателей в БД на установленную дату (с учетом должников)</t>
  </si>
  <si>
    <t>детей</t>
  </si>
  <si>
    <t>семей (получателей)</t>
  </si>
  <si>
    <t>ФСД до ПМ   (ОПФР) чел.</t>
  </si>
  <si>
    <t>ВСЕГО;</t>
  </si>
  <si>
    <t xml:space="preserve">Численность льготников находящихся в регистре Пенсионного Фонда </t>
  </si>
  <si>
    <t>неработающие</t>
  </si>
  <si>
    <t xml:space="preserve">Всего </t>
  </si>
  <si>
    <t>на 1-го реб.</t>
  </si>
  <si>
    <t>на 2 реб. и пос.</t>
  </si>
  <si>
    <t>начислено  на текущий месяц</t>
  </si>
  <si>
    <t>кол-во детей (чел.)</t>
  </si>
  <si>
    <t>получателей (семей)</t>
  </si>
  <si>
    <t>Количество актуальных (семей) /получателей (с учетом приостановленных выплат) на на установленную дату</t>
  </si>
  <si>
    <t>Категория получателей 
на установленную дату</t>
  </si>
  <si>
    <t xml:space="preserve">Информация о получателях ежемесячной денежной компенсации
  за  расходы по коммунальным услугам из средств Областного бюджета </t>
  </si>
  <si>
    <t>Количество получателей у которых были начисления (с учетом должников без иждивенцев) накопительно* в 2018 г.</t>
  </si>
  <si>
    <t>Количество получателей у которых были начисления (с учетом должников) накопительно в  2018 году</t>
  </si>
  <si>
    <t>Накопительно  за        2018 год</t>
  </si>
  <si>
    <t>Дети  до     3-х лет</t>
  </si>
  <si>
    <r>
      <t>Численность за 2018г. (</t>
    </r>
    <r>
      <rPr>
        <b/>
        <u/>
        <sz val="11"/>
        <rFont val="Arial Cyr"/>
        <charset val="204"/>
      </rPr>
      <t>накопительно</t>
    </r>
    <r>
      <rPr>
        <b/>
        <sz val="11"/>
        <rFont val="Arial Cyr"/>
        <charset val="204"/>
      </rPr>
      <t>)</t>
    </r>
  </si>
  <si>
    <t xml:space="preserve">Информация о получателях федеральной ежемесячной денежной компенсации  за  расходы по коммунальным услугам  </t>
  </si>
  <si>
    <t xml:space="preserve">   Нарастающим итогом за 2018 год</t>
  </si>
  <si>
    <t xml:space="preserve">
 семей</t>
  </si>
  <si>
    <t xml:space="preserve">
 детей   (чел.)</t>
  </si>
  <si>
    <r>
      <t>ВСЕГО  граждан , которым назначена выплата  в 2018 году (</t>
    </r>
    <r>
      <rPr>
        <u/>
        <sz val="12"/>
        <rFont val="Arial Cyr"/>
        <charset val="204"/>
      </rPr>
      <t>накопительно</t>
    </r>
    <r>
      <rPr>
        <sz val="12"/>
        <rFont val="Arial Cyr"/>
        <charset val="204"/>
      </rPr>
      <t>)</t>
    </r>
  </si>
  <si>
    <t>на февраль 2018 года</t>
  </si>
  <si>
    <t>Количество актуальных получателей (с учетом должников без иждивенцев) по БД  на январь 2018 г</t>
  </si>
  <si>
    <t>Количество получателей у которых были начисления (с учетом должников без иждивенцев) накопительно * в 2018г.</t>
  </si>
  <si>
    <t>Количество актуальных получателей (с учетом должников без иждивенцев) по БД  на  февраль 2018 г</t>
  </si>
  <si>
    <t>Информация о получателях ежемесячной денежной компенсации многодетным семьям, проживающим в Ленинградской области
 на февраль 2018 года</t>
  </si>
  <si>
    <t>Информация о получателях субсидий на оплату жилого помещения и коммунальных услуг
 на 01 февраля 2018 г.</t>
  </si>
  <si>
    <t>январь</t>
  </si>
  <si>
    <t>за 2018 г</t>
  </si>
  <si>
    <t>Информация о получателях ежемесячных пособий, гражданам имеющим детей  на февраль 2018 г.</t>
  </si>
  <si>
    <t xml:space="preserve">                                на  февраль 2018 г.</t>
  </si>
  <si>
    <r>
      <t>Информация об оказании некоторых мер социальной поддерждки из средств областного бюджета  </t>
    </r>
    <r>
      <rPr>
        <b/>
        <i/>
        <u/>
        <sz val="14"/>
        <rFont val="Arial"/>
        <family val="2"/>
        <charset val="204"/>
      </rPr>
      <t> за  2018</t>
    </r>
    <r>
      <rPr>
        <b/>
        <i/>
        <sz val="14"/>
        <rFont val="Arial"/>
        <family val="2"/>
        <charset val="204"/>
      </rPr>
      <t xml:space="preserve"> год (начисленные  суммы) (численность нарастающим итогом) по состоянию БД "Социальная защита" на 01.02.2018   </t>
    </r>
  </si>
  <si>
    <t>Единовременное пособме при рождении ребенка ЛО (начислений)</t>
  </si>
  <si>
    <r>
      <t>И</t>
    </r>
    <r>
      <rPr>
        <b/>
        <sz val="14"/>
        <color theme="1"/>
        <rFont val="Times New Roman"/>
        <family val="1"/>
        <charset val="204"/>
      </rPr>
      <t>нформация о численности получателей некоторых мер соцподдержки по состоянию на 01.02.2018 года.</t>
    </r>
  </si>
  <si>
    <t>ежем. Инв. с дет. по зрению (начисл. За 01_2018)</t>
  </si>
  <si>
    <t>ежем инв.боев.  (начисл. на 01_2018</t>
  </si>
  <si>
    <t>единоврем. вып.на погреб. ЖПР (накопительно за 2018)</t>
  </si>
  <si>
    <t>гсп-соцконтракт заключено за 2018 год</t>
  </si>
  <si>
    <t>ежем. Кап ремонт 70-80 (начисл. на 02_2018)</t>
  </si>
  <si>
    <t>ежем. Кап ремонт фед. Льготники (начисл. за 01_2018)</t>
  </si>
  <si>
    <t>ежем.  (гемодиа-лиз) (начисл. на 01_2018)</t>
  </si>
  <si>
    <t xml:space="preserve"> в БД АИС "Социальная защита" по состоянию  на 01  февраля 2018 года</t>
  </si>
  <si>
    <t>федеральный регистр февраль 2018г.</t>
  </si>
  <si>
    <t>Сведения о количестве инвалидов по БД "Социальная защита" на 01.02.2018</t>
  </si>
  <si>
    <t>Количество актуальных носителей льгот на февраль 2018г.</t>
  </si>
  <si>
    <t>Количество носителей льгот у которых были начисления (с учетом должников) в 2018 году (накопительно)</t>
  </si>
  <si>
    <t>Категория получателей  январь 2018 г.</t>
  </si>
  <si>
    <t>на 01.02.2018 года.</t>
  </si>
  <si>
    <t>на  февраль 2018 г.</t>
  </si>
  <si>
    <t>Сведения о числености граждан зарегистрированных в БД АИС "Социальная защита"  на 01.02.2018 г.</t>
  </si>
  <si>
    <t>Количество граждан, получивших различные меры социальной поддержки в 2018 году (накопительно)</t>
  </si>
  <si>
    <t>Сведения о численности многодетных семей, проживающих на территории Ленинградской области и зарегистрированных в БД АИС «Соцзащита»   на 01.02.2018 г</t>
  </si>
  <si>
    <t xml:space="preserve">13 детей </t>
  </si>
  <si>
    <t>Ежемесячный отчет по предоставлению ежемесячной денежной выплаты семьям при рождении (усыновлении/удочерении) третьего ребенка и последующих детей на 01.02.2018</t>
  </si>
  <si>
    <t xml:space="preserve">Численность семей и  детей, на которых произведена ежемесячная денежная выплата нарастающим итогом
 с начала 2018 года </t>
  </si>
  <si>
    <t>Численность семей и  детей, на которых произведена ежемесячная денежная  выплата в отчетный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</si>
</sst>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&quot; &quot;[$руб.-419];[Red]&quot;-&quot;#,##0.00&quot; &quot;[$руб.-419]"/>
  </numFmts>
  <fonts count="127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6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i/>
      <sz val="14"/>
      <name val="Arial Cyr"/>
      <charset val="204"/>
    </font>
    <font>
      <sz val="14"/>
      <name val="Arial Cyr"/>
      <family val="2"/>
      <charset val="204"/>
    </font>
    <font>
      <b/>
      <i/>
      <sz val="16"/>
      <name val="Arial"/>
      <family val="2"/>
      <charset val="204"/>
    </font>
    <font>
      <sz val="14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name val="Arial Cyr"/>
      <charset val="204"/>
    </font>
    <font>
      <b/>
      <sz val="9"/>
      <name val="Arial Cyr"/>
      <charset val="204"/>
    </font>
    <font>
      <sz val="10"/>
      <name val="Arial"/>
      <family val="2"/>
      <charset val="204"/>
    </font>
    <font>
      <sz val="10"/>
      <name val="Arial Unicode MS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color indexed="8"/>
      <name val="Calibri"/>
      <family val="2"/>
      <charset val="204"/>
    </font>
    <font>
      <i/>
      <sz val="10"/>
      <name val="Arial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</font>
    <font>
      <b/>
      <i/>
      <sz val="14"/>
      <name val="Arial"/>
      <family val="2"/>
      <charset val="204"/>
    </font>
    <font>
      <i/>
      <sz val="10"/>
      <name val="Arial Cyr"/>
      <charset val="204"/>
    </font>
    <font>
      <b/>
      <sz val="12"/>
      <color indexed="8"/>
      <name val="Arial"/>
      <family val="2"/>
      <charset val="204"/>
    </font>
    <font>
      <b/>
      <i/>
      <sz val="16"/>
      <name val="Arial Cyr"/>
      <charset val="204"/>
    </font>
    <font>
      <sz val="18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12"/>
      <name val="Arial "/>
      <charset val="204"/>
    </font>
    <font>
      <sz val="12"/>
      <name val="Arial "/>
      <charset val="204"/>
    </font>
    <font>
      <sz val="14"/>
      <name val="Arial "/>
      <charset val="204"/>
    </font>
    <font>
      <sz val="10"/>
      <name val="Arial "/>
      <charset val="204"/>
    </font>
    <font>
      <b/>
      <sz val="14"/>
      <name val="Arial "/>
      <charset val="204"/>
    </font>
    <font>
      <b/>
      <sz val="11"/>
      <name val="Arial "/>
      <charset val="204"/>
    </font>
    <font>
      <i/>
      <sz val="14"/>
      <name val="Arial Cyr"/>
      <charset val="204"/>
    </font>
    <font>
      <i/>
      <sz val="16"/>
      <name val="Arial Cyr"/>
      <charset val="204"/>
    </font>
    <font>
      <sz val="14"/>
      <name val="Arial Unicode MS"/>
      <family val="2"/>
      <charset val="204"/>
    </font>
    <font>
      <b/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6"/>
      <name val="Arial Cyr"/>
      <charset val="204"/>
    </font>
    <font>
      <sz val="6"/>
      <name val="Arial Cyr"/>
      <charset val="204"/>
    </font>
    <font>
      <sz val="10"/>
      <color indexed="8"/>
      <name val="Arial Cyr"/>
      <family val="2"/>
      <charset val="204"/>
    </font>
    <font>
      <u/>
      <sz val="12"/>
      <name val="Arial Cyr"/>
      <charset val="204"/>
    </font>
    <font>
      <b/>
      <u/>
      <sz val="11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1"/>
      <color rgb="FFFFFFFF"/>
      <name val="Calibri"/>
      <family val="2"/>
      <charset val="204"/>
    </font>
    <font>
      <b/>
      <i/>
      <sz val="16"/>
      <color theme="1"/>
      <name val="Arial Cyr"/>
      <charset val="204"/>
    </font>
    <font>
      <b/>
      <i/>
      <u/>
      <sz val="11"/>
      <color theme="1"/>
      <name val="Arial Cyr"/>
      <charset val="204"/>
    </font>
    <font>
      <sz val="11"/>
      <color rgb="FF3F3F76"/>
      <name val="Calibri"/>
      <family val="2"/>
      <charset val="204"/>
      <scheme val="minor"/>
    </font>
    <font>
      <sz val="11"/>
      <color rgb="FF333399"/>
      <name val="Calibri"/>
      <family val="2"/>
      <charset val="204"/>
    </font>
    <font>
      <b/>
      <sz val="11"/>
      <color rgb="FF3F3F3F"/>
      <name val="Calibri"/>
      <family val="2"/>
      <charset val="204"/>
      <scheme val="minor"/>
    </font>
    <font>
      <b/>
      <sz val="11"/>
      <color rgb="FF333333"/>
      <name val="Calibri"/>
      <family val="2"/>
      <charset val="204"/>
    </font>
    <font>
      <b/>
      <sz val="11"/>
      <color rgb="FFFA7D00"/>
      <name val="Calibri"/>
      <family val="2"/>
      <charset val="204"/>
      <scheme val="minor"/>
    </font>
    <font>
      <b/>
      <sz val="11"/>
      <color rgb="FFFF9900"/>
      <name val="Calibri"/>
      <family val="2"/>
      <charset val="204"/>
    </font>
    <font>
      <b/>
      <sz val="15"/>
      <color theme="3"/>
      <name val="Calibri"/>
      <family val="2"/>
      <charset val="204"/>
      <scheme val="minor"/>
    </font>
    <font>
      <b/>
      <sz val="15"/>
      <color rgb="FF003366"/>
      <name val="Calibri"/>
      <family val="2"/>
      <charset val="204"/>
    </font>
    <font>
      <b/>
      <sz val="13"/>
      <color theme="3"/>
      <name val="Calibri"/>
      <family val="2"/>
      <charset val="204"/>
      <scheme val="minor"/>
    </font>
    <font>
      <b/>
      <sz val="13"/>
      <color rgb="FF003366"/>
      <name val="Calibri"/>
      <family val="2"/>
      <charset val="204"/>
    </font>
    <font>
      <b/>
      <sz val="11"/>
      <color theme="3"/>
      <name val="Calibri"/>
      <family val="2"/>
      <charset val="204"/>
      <scheme val="minor"/>
    </font>
    <font>
      <b/>
      <sz val="11"/>
      <color rgb="FF003366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color theme="0"/>
      <name val="Calibri"/>
      <family val="2"/>
      <charset val="204"/>
      <scheme val="minor"/>
    </font>
    <font>
      <b/>
      <sz val="11"/>
      <color rgb="FFFFFFFF"/>
      <name val="Calibri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rgb="FF003366"/>
      <name val="Cambria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93300"/>
      <name val="Calibri"/>
      <family val="2"/>
      <charset val="204"/>
    </font>
    <font>
      <sz val="11"/>
      <color theme="1"/>
      <name val="Arial Cyr"/>
      <charset val="204"/>
    </font>
    <font>
      <sz val="11"/>
      <color rgb="FF9C0006"/>
      <name val="Calibri"/>
      <family val="2"/>
      <charset val="204"/>
      <scheme val="minor"/>
    </font>
    <font>
      <sz val="11"/>
      <color rgb="FF800080"/>
      <name val="Calibri"/>
      <family val="2"/>
      <charset val="204"/>
    </font>
    <font>
      <i/>
      <sz val="11"/>
      <color rgb="FF7F7F7F"/>
      <name val="Calibri"/>
      <family val="2"/>
      <charset val="204"/>
      <scheme val="minor"/>
    </font>
    <font>
      <i/>
      <sz val="11"/>
      <color rgb="FF808080"/>
      <name val="Calibri"/>
      <family val="2"/>
      <charset val="204"/>
    </font>
    <font>
      <sz val="11"/>
      <color rgb="FFFA7D00"/>
      <name val="Calibri"/>
      <family val="2"/>
      <charset val="204"/>
      <scheme val="minor"/>
    </font>
    <font>
      <sz val="11"/>
      <color rgb="FFFF99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1"/>
      <color rgb="FF006100"/>
      <name val="Calibri"/>
      <family val="2"/>
      <charset val="204"/>
      <scheme val="minor"/>
    </font>
    <font>
      <sz val="11"/>
      <color rgb="FF008000"/>
      <name val="Calibri"/>
      <family val="2"/>
      <charset val="204"/>
    </font>
    <font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9"/>
      <name val="Arial"/>
      <family val="2"/>
      <charset val="204"/>
    </font>
    <font>
      <b/>
      <i/>
      <sz val="11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b/>
      <i/>
      <u/>
      <sz val="14"/>
      <name val="Arial"/>
      <family val="2"/>
      <charset val="204"/>
    </font>
    <font>
      <b/>
      <i/>
      <sz val="10"/>
      <name val="Arial Cyr"/>
      <charset val="204"/>
    </font>
    <font>
      <sz val="12"/>
      <color indexed="8"/>
      <name val="Arial Cyr"/>
      <family val="2"/>
      <charset val="204"/>
    </font>
    <font>
      <sz val="12"/>
      <color indexed="8"/>
      <name val="Arial"/>
      <family val="2"/>
      <charset val="204"/>
    </font>
    <font>
      <sz val="11"/>
      <color indexed="8"/>
      <name val="Arial Cyr"/>
      <family val="2"/>
      <charset val="204"/>
    </font>
    <font>
      <b/>
      <sz val="10"/>
      <color indexed="8"/>
      <name val="Arial Cyr"/>
      <family val="2"/>
      <charset val="204"/>
    </font>
    <font>
      <sz val="8"/>
      <color indexed="8"/>
      <name val="Arial Cyr"/>
      <family val="2"/>
      <charset val="204"/>
    </font>
  </fonts>
  <fills count="8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CCCFF"/>
        <bgColor rgb="FFCCCCFF"/>
      </patternFill>
    </fill>
    <fill>
      <patternFill patternType="solid">
        <fgColor theme="5" tint="0.79998168889431442"/>
        <bgColor indexed="65"/>
      </patternFill>
    </fill>
    <fill>
      <patternFill patternType="solid">
        <fgColor rgb="FFFF99CC"/>
        <bgColor rgb="FFFF99CC"/>
      </patternFill>
    </fill>
    <fill>
      <patternFill patternType="solid">
        <fgColor theme="6" tint="0.79998168889431442"/>
        <bgColor indexed="65"/>
      </patternFill>
    </fill>
    <fill>
      <patternFill patternType="solid">
        <fgColor rgb="FFCCFFCC"/>
        <bgColor rgb="FFCCFF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CC99FF"/>
        <bgColor rgb="FFCC99FF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CCFFFF"/>
        <bgColor rgb="FFCC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FFCC99"/>
        <bgColor rgb="FFFFCC99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99CCFF"/>
        <bgColor rgb="FF99CCFF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8080"/>
        <bgColor rgb="FFFF8080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00FF00"/>
        <bgColor rgb="FF00FF00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CC00"/>
        <bgColor rgb="FFFFCC00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0066CC"/>
        <bgColor rgb="FF0066CC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800080"/>
        <bgColor rgb="FF800080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33CCCC"/>
        <bgColor rgb="FF33CCCC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9900"/>
        <bgColor rgb="FFFF9900"/>
      </patternFill>
    </fill>
    <fill>
      <patternFill patternType="solid">
        <fgColor theme="4"/>
      </patternFill>
    </fill>
    <fill>
      <patternFill patternType="solid">
        <fgColor rgb="FF333399"/>
        <bgColor rgb="FF333399"/>
      </patternFill>
    </fill>
    <fill>
      <patternFill patternType="solid">
        <fgColor theme="5"/>
      </patternFill>
    </fill>
    <fill>
      <patternFill patternType="solid">
        <fgColor rgb="FFFF0000"/>
        <bgColor rgb="FFFF0000"/>
      </patternFill>
    </fill>
    <fill>
      <patternFill patternType="solid">
        <fgColor theme="6"/>
      </patternFill>
    </fill>
    <fill>
      <patternFill patternType="solid">
        <fgColor rgb="FF339966"/>
        <bgColor rgb="FF33996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6600"/>
        <bgColor rgb="FFFF6600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C0C0C0"/>
        <bgColor rgb="FFC0C0C0"/>
      </patternFill>
    </fill>
    <fill>
      <patternFill patternType="solid">
        <fgColor rgb="FFA5A5A5"/>
      </patternFill>
    </fill>
    <fill>
      <patternFill patternType="solid">
        <fgColor rgb="FF969696"/>
        <bgColor rgb="FF969696"/>
      </patternFill>
    </fill>
    <fill>
      <patternFill patternType="solid">
        <fgColor rgb="FFFFEB9C"/>
      </patternFill>
    </fill>
    <fill>
      <patternFill patternType="solid">
        <fgColor rgb="FFFFFF99"/>
        <bgColor rgb="FFFFFF99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FFCC"/>
        <bgColor rgb="FFFFFFCC"/>
      </patternFill>
    </fill>
    <fill>
      <patternFill patternType="solid">
        <fgColor rgb="FFC6EFCE"/>
      </patternFill>
    </fill>
    <fill>
      <patternFill patternType="solid">
        <fgColor rgb="FF66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10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n">
        <color rgb="FF333399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rgb="FF0066CC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double">
        <color rgb="FFFF9900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40">
    <xf numFmtId="0" fontId="0" fillId="0" borderId="0"/>
    <xf numFmtId="0" fontId="73" fillId="26" borderId="0" applyNumberFormat="0" applyBorder="0" applyAlignment="0" applyProtection="0"/>
    <xf numFmtId="0" fontId="2" fillId="2" borderId="0" applyNumberFormat="0" applyBorder="0" applyAlignment="0" applyProtection="0"/>
    <xf numFmtId="0" fontId="74" fillId="27" borderId="0"/>
    <xf numFmtId="0" fontId="73" fillId="28" borderId="0" applyNumberFormat="0" applyBorder="0" applyAlignment="0" applyProtection="0"/>
    <xf numFmtId="0" fontId="2" fillId="3" borderId="0" applyNumberFormat="0" applyBorder="0" applyAlignment="0" applyProtection="0"/>
    <xf numFmtId="0" fontId="74" fillId="29" borderId="0"/>
    <xf numFmtId="0" fontId="73" fillId="30" borderId="0" applyNumberFormat="0" applyBorder="0" applyAlignment="0" applyProtection="0"/>
    <xf numFmtId="0" fontId="2" fillId="4" borderId="0" applyNumberFormat="0" applyBorder="0" applyAlignment="0" applyProtection="0"/>
    <xf numFmtId="0" fontId="74" fillId="31" borderId="0"/>
    <xf numFmtId="0" fontId="73" fillId="32" borderId="0" applyNumberFormat="0" applyBorder="0" applyAlignment="0" applyProtection="0"/>
    <xf numFmtId="0" fontId="2" fillId="5" borderId="0" applyNumberFormat="0" applyBorder="0" applyAlignment="0" applyProtection="0"/>
    <xf numFmtId="0" fontId="74" fillId="33" borderId="0"/>
    <xf numFmtId="0" fontId="73" fillId="34" borderId="0" applyNumberFormat="0" applyBorder="0" applyAlignment="0" applyProtection="0"/>
    <xf numFmtId="0" fontId="2" fillId="6" borderId="0" applyNumberFormat="0" applyBorder="0" applyAlignment="0" applyProtection="0"/>
    <xf numFmtId="0" fontId="74" fillId="35" borderId="0"/>
    <xf numFmtId="0" fontId="73" fillId="36" borderId="0" applyNumberFormat="0" applyBorder="0" applyAlignment="0" applyProtection="0"/>
    <xf numFmtId="0" fontId="2" fillId="7" borderId="0" applyNumberFormat="0" applyBorder="0" applyAlignment="0" applyProtection="0"/>
    <xf numFmtId="0" fontId="74" fillId="37" borderId="0"/>
    <xf numFmtId="0" fontId="73" fillId="38" borderId="0" applyNumberFormat="0" applyBorder="0" applyAlignment="0" applyProtection="0"/>
    <xf numFmtId="0" fontId="2" fillId="8" borderId="0" applyNumberFormat="0" applyBorder="0" applyAlignment="0" applyProtection="0"/>
    <xf numFmtId="0" fontId="74" fillId="39" borderId="0"/>
    <xf numFmtId="0" fontId="73" fillId="40" borderId="0" applyNumberFormat="0" applyBorder="0" applyAlignment="0" applyProtection="0"/>
    <xf numFmtId="0" fontId="2" fillId="9" borderId="0" applyNumberFormat="0" applyBorder="0" applyAlignment="0" applyProtection="0"/>
    <xf numFmtId="0" fontId="74" fillId="41" borderId="0"/>
    <xf numFmtId="0" fontId="73" fillId="42" borderId="0" applyNumberFormat="0" applyBorder="0" applyAlignment="0" applyProtection="0"/>
    <xf numFmtId="0" fontId="2" fillId="10" borderId="0" applyNumberFormat="0" applyBorder="0" applyAlignment="0" applyProtection="0"/>
    <xf numFmtId="0" fontId="74" fillId="43" borderId="0"/>
    <xf numFmtId="0" fontId="73" fillId="44" borderId="0" applyNumberFormat="0" applyBorder="0" applyAlignment="0" applyProtection="0"/>
    <xf numFmtId="0" fontId="2" fillId="5" borderId="0" applyNumberFormat="0" applyBorder="0" applyAlignment="0" applyProtection="0"/>
    <xf numFmtId="0" fontId="74" fillId="33" borderId="0"/>
    <xf numFmtId="0" fontId="73" fillId="45" borderId="0" applyNumberFormat="0" applyBorder="0" applyAlignment="0" applyProtection="0"/>
    <xf numFmtId="0" fontId="2" fillId="8" borderId="0" applyNumberFormat="0" applyBorder="0" applyAlignment="0" applyProtection="0"/>
    <xf numFmtId="0" fontId="74" fillId="39" borderId="0"/>
    <xf numFmtId="0" fontId="73" fillId="46" borderId="0" applyNumberFormat="0" applyBorder="0" applyAlignment="0" applyProtection="0"/>
    <xf numFmtId="0" fontId="2" fillId="11" borderId="0" applyNumberFormat="0" applyBorder="0" applyAlignment="0" applyProtection="0"/>
    <xf numFmtId="0" fontId="74" fillId="47" borderId="0"/>
    <xf numFmtId="0" fontId="75" fillId="48" borderId="0" applyNumberFormat="0" applyBorder="0" applyAlignment="0" applyProtection="0"/>
    <xf numFmtId="0" fontId="34" fillId="12" borderId="0" applyNumberFormat="0" applyBorder="0" applyAlignment="0" applyProtection="0"/>
    <xf numFmtId="0" fontId="76" fillId="49" borderId="0"/>
    <xf numFmtId="0" fontId="75" fillId="50" borderId="0" applyNumberFormat="0" applyBorder="0" applyAlignment="0" applyProtection="0"/>
    <xf numFmtId="0" fontId="34" fillId="9" borderId="0" applyNumberFormat="0" applyBorder="0" applyAlignment="0" applyProtection="0"/>
    <xf numFmtId="0" fontId="76" fillId="41" borderId="0"/>
    <xf numFmtId="0" fontId="75" fillId="51" borderId="0" applyNumberFormat="0" applyBorder="0" applyAlignment="0" applyProtection="0"/>
    <xf numFmtId="0" fontId="34" fillId="10" borderId="0" applyNumberFormat="0" applyBorder="0" applyAlignment="0" applyProtection="0"/>
    <xf numFmtId="0" fontId="76" fillId="43" borderId="0"/>
    <xf numFmtId="0" fontId="75" fillId="52" borderId="0" applyNumberFormat="0" applyBorder="0" applyAlignment="0" applyProtection="0"/>
    <xf numFmtId="0" fontId="34" fillId="13" borderId="0" applyNumberFormat="0" applyBorder="0" applyAlignment="0" applyProtection="0"/>
    <xf numFmtId="0" fontId="76" fillId="53" borderId="0"/>
    <xf numFmtId="0" fontId="75" fillId="54" borderId="0" applyNumberFormat="0" applyBorder="0" applyAlignment="0" applyProtection="0"/>
    <xf numFmtId="0" fontId="34" fillId="14" borderId="0" applyNumberFormat="0" applyBorder="0" applyAlignment="0" applyProtection="0"/>
    <xf numFmtId="0" fontId="76" fillId="55" borderId="0"/>
    <xf numFmtId="0" fontId="75" fillId="56" borderId="0" applyNumberFormat="0" applyBorder="0" applyAlignment="0" applyProtection="0"/>
    <xf numFmtId="0" fontId="34" fillId="15" borderId="0" applyNumberFormat="0" applyBorder="0" applyAlignment="0" applyProtection="0"/>
    <xf numFmtId="0" fontId="76" fillId="57" borderId="0"/>
    <xf numFmtId="0" fontId="77" fillId="0" borderId="0">
      <alignment horizontal="center"/>
    </xf>
    <xf numFmtId="0" fontId="77" fillId="0" borderId="0">
      <alignment horizontal="center" textRotation="90"/>
    </xf>
    <xf numFmtId="0" fontId="78" fillId="0" borderId="0"/>
    <xf numFmtId="165" fontId="78" fillId="0" borderId="0"/>
    <xf numFmtId="0" fontId="75" fillId="58" borderId="0" applyNumberFormat="0" applyBorder="0" applyAlignment="0" applyProtection="0"/>
    <xf numFmtId="0" fontId="34" fillId="16" borderId="0" applyNumberFormat="0" applyBorder="0" applyAlignment="0" applyProtection="0"/>
    <xf numFmtId="0" fontId="76" fillId="59" borderId="0"/>
    <xf numFmtId="0" fontId="75" fillId="60" borderId="0" applyNumberFormat="0" applyBorder="0" applyAlignment="0" applyProtection="0"/>
    <xf numFmtId="0" fontId="34" fillId="17" borderId="0" applyNumberFormat="0" applyBorder="0" applyAlignment="0" applyProtection="0"/>
    <xf numFmtId="0" fontId="76" fillId="61" borderId="0"/>
    <xf numFmtId="0" fontId="75" fillId="62" borderId="0" applyNumberFormat="0" applyBorder="0" applyAlignment="0" applyProtection="0"/>
    <xf numFmtId="0" fontId="34" fillId="18" borderId="0" applyNumberFormat="0" applyBorder="0" applyAlignment="0" applyProtection="0"/>
    <xf numFmtId="0" fontId="76" fillId="63" borderId="0"/>
    <xf numFmtId="0" fontId="75" fillId="64" borderId="0" applyNumberFormat="0" applyBorder="0" applyAlignment="0" applyProtection="0"/>
    <xf numFmtId="0" fontId="34" fillId="13" borderId="0" applyNumberFormat="0" applyBorder="0" applyAlignment="0" applyProtection="0"/>
    <xf numFmtId="0" fontId="76" fillId="53" borderId="0"/>
    <xf numFmtId="0" fontId="75" fillId="65" borderId="0" applyNumberFormat="0" applyBorder="0" applyAlignment="0" applyProtection="0"/>
    <xf numFmtId="0" fontId="34" fillId="14" borderId="0" applyNumberFormat="0" applyBorder="0" applyAlignment="0" applyProtection="0"/>
    <xf numFmtId="0" fontId="76" fillId="55" borderId="0"/>
    <xf numFmtId="0" fontId="75" fillId="66" borderId="0" applyNumberFormat="0" applyBorder="0" applyAlignment="0" applyProtection="0"/>
    <xf numFmtId="0" fontId="34" fillId="19" borderId="0" applyNumberFormat="0" applyBorder="0" applyAlignment="0" applyProtection="0"/>
    <xf numFmtId="0" fontId="76" fillId="67" borderId="0"/>
    <xf numFmtId="0" fontId="79" fillId="68" borderId="66" applyNumberFormat="0" applyAlignment="0" applyProtection="0"/>
    <xf numFmtId="0" fontId="35" fillId="7" borderId="1" applyNumberFormat="0" applyAlignment="0" applyProtection="0"/>
    <xf numFmtId="0" fontId="80" fillId="37" borderId="67"/>
    <xf numFmtId="0" fontId="81" fillId="69" borderId="68" applyNumberFormat="0" applyAlignment="0" applyProtection="0"/>
    <xf numFmtId="0" fontId="36" fillId="20" borderId="2" applyNumberFormat="0" applyAlignment="0" applyProtection="0"/>
    <xf numFmtId="0" fontId="82" fillId="70" borderId="69"/>
    <xf numFmtId="0" fontId="83" fillId="69" borderId="66" applyNumberFormat="0" applyAlignment="0" applyProtection="0"/>
    <xf numFmtId="0" fontId="37" fillId="20" borderId="1" applyNumberFormat="0" applyAlignment="0" applyProtection="0"/>
    <xf numFmtId="0" fontId="84" fillId="70" borderId="67"/>
    <xf numFmtId="0" fontId="85" fillId="0" borderId="70" applyNumberFormat="0" applyFill="0" applyAlignment="0" applyProtection="0"/>
    <xf numFmtId="0" fontId="38" fillId="0" borderId="3" applyNumberFormat="0" applyFill="0" applyAlignment="0" applyProtection="0"/>
    <xf numFmtId="0" fontId="86" fillId="0" borderId="71"/>
    <xf numFmtId="0" fontId="87" fillId="0" borderId="72" applyNumberFormat="0" applyFill="0" applyAlignment="0" applyProtection="0"/>
    <xf numFmtId="0" fontId="39" fillId="0" borderId="4" applyNumberFormat="0" applyFill="0" applyAlignment="0" applyProtection="0"/>
    <xf numFmtId="0" fontId="88" fillId="0" borderId="73"/>
    <xf numFmtId="0" fontId="89" fillId="0" borderId="74" applyNumberFormat="0" applyFill="0" applyAlignment="0" applyProtection="0"/>
    <xf numFmtId="0" fontId="40" fillId="0" borderId="5" applyNumberFormat="0" applyFill="0" applyAlignment="0" applyProtection="0"/>
    <xf numFmtId="0" fontId="90" fillId="0" borderId="75"/>
    <xf numFmtId="0" fontId="8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90" fillId="0" borderId="0"/>
    <xf numFmtId="0" fontId="91" fillId="0" borderId="76" applyNumberFormat="0" applyFill="0" applyAlignment="0" applyProtection="0"/>
    <xf numFmtId="0" fontId="32" fillId="0" borderId="6" applyNumberFormat="0" applyFill="0" applyAlignment="0" applyProtection="0"/>
    <xf numFmtId="0" fontId="92" fillId="0" borderId="77"/>
    <xf numFmtId="0" fontId="93" fillId="71" borderId="78" applyNumberFormat="0" applyAlignment="0" applyProtection="0"/>
    <xf numFmtId="0" fontId="41" fillId="21" borderId="7" applyNumberFormat="0" applyAlignment="0" applyProtection="0"/>
    <xf numFmtId="0" fontId="94" fillId="72" borderId="79"/>
    <xf numFmtId="0" fontId="9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6" fillId="0" borderId="0"/>
    <xf numFmtId="0" fontId="97" fillId="0" borderId="0" applyNumberFormat="0" applyFill="0" applyBorder="0" applyAlignment="0" applyProtection="0"/>
    <xf numFmtId="0" fontId="98" fillId="73" borderId="0" applyNumberFormat="0" applyBorder="0" applyAlignment="0" applyProtection="0"/>
    <xf numFmtId="0" fontId="43" fillId="22" borderId="0" applyNumberFormat="0" applyBorder="0" applyAlignment="0" applyProtection="0"/>
    <xf numFmtId="0" fontId="99" fillId="74" borderId="0"/>
    <xf numFmtId="0" fontId="28" fillId="0" borderId="0"/>
    <xf numFmtId="0" fontId="73" fillId="0" borderId="0"/>
    <xf numFmtId="0" fontId="100" fillId="0" borderId="0"/>
    <xf numFmtId="0" fontId="70" fillId="0" borderId="0"/>
    <xf numFmtId="0" fontId="101" fillId="75" borderId="0" applyNumberFormat="0" applyBorder="0" applyAlignment="0" applyProtection="0"/>
    <xf numFmtId="0" fontId="44" fillId="3" borderId="0" applyNumberFormat="0" applyBorder="0" applyAlignment="0" applyProtection="0"/>
    <xf numFmtId="0" fontId="102" fillId="29" borderId="0"/>
    <xf numFmtId="0" fontId="10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4" fillId="0" borderId="0"/>
    <xf numFmtId="0" fontId="3" fillId="23" borderId="8" applyNumberFormat="0" applyFont="0" applyAlignment="0" applyProtection="0"/>
    <xf numFmtId="0" fontId="100" fillId="77" borderId="81"/>
    <xf numFmtId="0" fontId="2" fillId="76" borderId="80" applyNumberFormat="0" applyFont="0" applyAlignment="0" applyProtection="0"/>
    <xf numFmtId="0" fontId="73" fillId="76" borderId="80" applyNumberFormat="0" applyFont="0" applyAlignment="0" applyProtection="0"/>
    <xf numFmtId="9" fontId="4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105" fillId="0" borderId="82" applyNumberFormat="0" applyFill="0" applyAlignment="0" applyProtection="0"/>
    <xf numFmtId="0" fontId="46" fillId="0" borderId="9" applyNumberFormat="0" applyFill="0" applyAlignment="0" applyProtection="0"/>
    <xf numFmtId="0" fontId="106" fillId="0" borderId="83"/>
    <xf numFmtId="0" fontId="10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08" fillId="0" borderId="0"/>
    <xf numFmtId="0" fontId="109" fillId="78" borderId="0" applyNumberFormat="0" applyBorder="0" applyAlignment="0" applyProtection="0"/>
    <xf numFmtId="0" fontId="48" fillId="4" borderId="0" applyNumberFormat="0" applyBorder="0" applyAlignment="0" applyProtection="0"/>
    <xf numFmtId="0" fontId="110" fillId="31" borderId="0"/>
    <xf numFmtId="0" fontId="25" fillId="0" borderId="0" applyBorder="0"/>
    <xf numFmtId="0" fontId="117" fillId="0" borderId="0"/>
    <xf numFmtId="0" fontId="118" fillId="0" borderId="0"/>
    <xf numFmtId="0" fontId="1" fillId="0" borderId="0"/>
  </cellStyleXfs>
  <cellXfs count="627">
    <xf numFmtId="0" fontId="0" fillId="0" borderId="0" xfId="0"/>
    <xf numFmtId="0" fontId="4" fillId="0" borderId="0" xfId="0" applyFont="1"/>
    <xf numFmtId="0" fontId="3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1" fillId="0" borderId="0" xfId="0" applyFont="1" applyBorder="1"/>
    <xf numFmtId="0" fontId="0" fillId="0" borderId="10" xfId="0" applyBorder="1"/>
    <xf numFmtId="0" fontId="10" fillId="0" borderId="0" xfId="0" applyFont="1" applyAlignment="1">
      <alignment vertical="center" wrapText="1"/>
    </xf>
    <xf numFmtId="0" fontId="20" fillId="0" borderId="0" xfId="0" applyFont="1"/>
    <xf numFmtId="0" fontId="18" fillId="0" borderId="0" xfId="0" applyFont="1"/>
    <xf numFmtId="0" fontId="22" fillId="0" borderId="0" xfId="0" applyFont="1" applyAlignment="1">
      <alignment horizontal="right" vertical="top" wrapText="1"/>
    </xf>
    <xf numFmtId="0" fontId="0" fillId="0" borderId="0" xfId="0" applyFill="1"/>
    <xf numFmtId="0" fontId="3" fillId="0" borderId="0" xfId="0" applyFont="1" applyFill="1"/>
    <xf numFmtId="0" fontId="20" fillId="0" borderId="0" xfId="0" applyNumberFormat="1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Border="1"/>
    <xf numFmtId="3" fontId="0" fillId="0" borderId="0" xfId="0" applyNumberFormat="1"/>
    <xf numFmtId="0" fontId="6" fillId="0" borderId="10" xfId="0" applyFont="1" applyBorder="1" applyAlignment="1">
      <alignment horizontal="center" vertical="center" wrapText="1"/>
    </xf>
    <xf numFmtId="3" fontId="16" fillId="0" borderId="10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4" fillId="0" borderId="10" xfId="0" applyNumberFormat="1" applyFont="1" applyBorder="1" applyAlignment="1">
      <alignment horizontal="center" wrapText="1"/>
    </xf>
    <xf numFmtId="0" fontId="14" fillId="0" borderId="10" xfId="0" applyNumberFormat="1" applyFont="1" applyFill="1" applyBorder="1" applyAlignment="1">
      <alignment horizontal="center" wrapText="1"/>
    </xf>
    <xf numFmtId="0" fontId="0" fillId="0" borderId="0" xfId="0" applyNumberFormat="1"/>
    <xf numFmtId="0" fontId="13" fillId="0" borderId="10" xfId="0" applyNumberFormat="1" applyFont="1" applyBorder="1" applyAlignment="1">
      <alignment horizontal="center" vertical="center"/>
    </xf>
    <xf numFmtId="0" fontId="13" fillId="0" borderId="13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wrapText="1"/>
    </xf>
    <xf numFmtId="3" fontId="52" fillId="24" borderId="10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Border="1" applyAlignment="1">
      <alignment horizontal="center" vertical="center"/>
    </xf>
    <xf numFmtId="0" fontId="18" fillId="24" borderId="14" xfId="0" applyFont="1" applyFill="1" applyBorder="1" applyAlignment="1">
      <alignment horizontal="center" vertical="center" wrapText="1"/>
    </xf>
    <xf numFmtId="0" fontId="18" fillId="25" borderId="14" xfId="0" applyFont="1" applyFill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3" fontId="8" fillId="0" borderId="13" xfId="0" applyNumberFormat="1" applyFont="1" applyBorder="1" applyAlignment="1">
      <alignment horizontal="center" vertical="center"/>
    </xf>
    <xf numFmtId="3" fontId="9" fillId="24" borderId="13" xfId="0" applyNumberFormat="1" applyFont="1" applyFill="1" applyBorder="1" applyAlignment="1">
      <alignment horizontal="center" vertical="center"/>
    </xf>
    <xf numFmtId="3" fontId="9" fillId="0" borderId="13" xfId="0" applyNumberFormat="1" applyFont="1" applyBorder="1" applyAlignment="1">
      <alignment horizontal="center" vertical="center"/>
    </xf>
    <xf numFmtId="0" fontId="8" fillId="25" borderId="13" xfId="0" applyNumberFormat="1" applyFont="1" applyFill="1" applyBorder="1" applyAlignment="1">
      <alignment horizontal="center" vertical="center"/>
    </xf>
    <xf numFmtId="3" fontId="9" fillId="25" borderId="13" xfId="0" applyNumberFormat="1" applyFont="1" applyFill="1" applyBorder="1" applyAlignment="1">
      <alignment horizontal="center" vertical="center"/>
    </xf>
    <xf numFmtId="0" fontId="9" fillId="25" borderId="13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3" fontId="8" fillId="0" borderId="10" xfId="0" applyNumberFormat="1" applyFont="1" applyBorder="1" applyAlignment="1">
      <alignment horizontal="center" vertical="center"/>
    </xf>
    <xf numFmtId="3" fontId="9" fillId="24" borderId="10" xfId="0" applyNumberFormat="1" applyFont="1" applyFill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/>
    </xf>
    <xf numFmtId="0" fontId="8" fillId="25" borderId="10" xfId="0" applyNumberFormat="1" applyFont="1" applyFill="1" applyBorder="1" applyAlignment="1">
      <alignment horizontal="center" vertical="center"/>
    </xf>
    <xf numFmtId="3" fontId="9" fillId="25" borderId="10" xfId="0" applyNumberFormat="1" applyFont="1" applyFill="1" applyBorder="1" applyAlignment="1">
      <alignment horizontal="center" vertical="center"/>
    </xf>
    <xf numFmtId="0" fontId="9" fillId="25" borderId="10" xfId="0" applyNumberFormat="1" applyFont="1" applyFill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56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50" fillId="0" borderId="13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 wrapText="1"/>
    </xf>
    <xf numFmtId="0" fontId="50" fillId="0" borderId="10" xfId="0" applyNumberFormat="1" applyFont="1" applyBorder="1" applyAlignment="1">
      <alignment horizontal="center" vertical="center"/>
    </xf>
    <xf numFmtId="0" fontId="56" fillId="0" borderId="17" xfId="0" applyFont="1" applyBorder="1" applyAlignment="1">
      <alignment wrapText="1"/>
    </xf>
    <xf numFmtId="0" fontId="56" fillId="0" borderId="11" xfId="0" applyFont="1" applyBorder="1" applyAlignment="1">
      <alignment wrapText="1"/>
    </xf>
    <xf numFmtId="0" fontId="25" fillId="0" borderId="0" xfId="0" applyFont="1"/>
    <xf numFmtId="0" fontId="15" fillId="0" borderId="0" xfId="0" applyFont="1"/>
    <xf numFmtId="0" fontId="59" fillId="0" borderId="13" xfId="0" applyNumberFormat="1" applyFont="1" applyBorder="1" applyAlignment="1">
      <alignment horizontal="center" vertical="center"/>
    </xf>
    <xf numFmtId="0" fontId="59" fillId="0" borderId="10" xfId="0" applyNumberFormat="1" applyFont="1" applyBorder="1" applyAlignment="1">
      <alignment horizontal="center" vertical="center"/>
    </xf>
    <xf numFmtId="0" fontId="61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3" fontId="13" fillId="0" borderId="10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  <xf numFmtId="0" fontId="13" fillId="0" borderId="10" xfId="0" applyNumberFormat="1" applyFont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 wrapText="1"/>
    </xf>
    <xf numFmtId="0" fontId="13" fillId="0" borderId="10" xfId="0" applyNumberFormat="1" applyFont="1" applyFill="1" applyBorder="1" applyAlignment="1">
      <alignment horizontal="center" vertical="center"/>
    </xf>
    <xf numFmtId="49" fontId="30" fillId="0" borderId="14" xfId="0" applyNumberFormat="1" applyFont="1" applyFill="1" applyBorder="1" applyAlignment="1">
      <alignment horizontal="center" vertical="center" wrapText="1"/>
    </xf>
    <xf numFmtId="3" fontId="14" fillId="0" borderId="13" xfId="0" applyNumberFormat="1" applyFont="1" applyBorder="1" applyAlignment="1">
      <alignment horizontal="center" vertical="center"/>
    </xf>
    <xf numFmtId="3" fontId="31" fillId="0" borderId="13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/>
    </xf>
    <xf numFmtId="3" fontId="31" fillId="0" borderId="10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/>
    </xf>
    <xf numFmtId="3" fontId="18" fillId="0" borderId="10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/>
    </xf>
    <xf numFmtId="49" fontId="65" fillId="0" borderId="14" xfId="0" applyNumberFormat="1" applyFont="1" applyBorder="1" applyAlignment="1">
      <alignment horizontal="center" vertical="center" wrapText="1"/>
    </xf>
    <xf numFmtId="49" fontId="29" fillId="0" borderId="14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3" fontId="66" fillId="24" borderId="10" xfId="0" applyNumberFormat="1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3" fontId="16" fillId="0" borderId="1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67" fillId="24" borderId="13" xfId="0" applyNumberFormat="1" applyFont="1" applyFill="1" applyBorder="1" applyAlignment="1">
      <alignment horizontal="center" vertical="center" wrapText="1"/>
    </xf>
    <xf numFmtId="0" fontId="67" fillId="24" borderId="10" xfId="0" applyNumberFormat="1" applyFont="1" applyFill="1" applyBorder="1" applyAlignment="1">
      <alignment horizontal="center" vertical="center" wrapText="1"/>
    </xf>
    <xf numFmtId="3" fontId="68" fillId="25" borderId="10" xfId="0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 wrapText="1"/>
    </xf>
    <xf numFmtId="0" fontId="30" fillId="0" borderId="26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vertical="center"/>
    </xf>
    <xf numFmtId="3" fontId="14" fillId="0" borderId="23" xfId="0" applyNumberFormat="1" applyFont="1" applyBorder="1" applyAlignment="1">
      <alignment horizontal="center" vertical="center"/>
    </xf>
    <xf numFmtId="0" fontId="14" fillId="0" borderId="27" xfId="0" applyNumberFormat="1" applyFont="1" applyBorder="1" applyAlignment="1">
      <alignment horizontal="center" vertical="center" wrapText="1"/>
    </xf>
    <xf numFmtId="3" fontId="14" fillId="0" borderId="27" xfId="0" applyNumberFormat="1" applyFont="1" applyFill="1" applyBorder="1" applyAlignment="1">
      <alignment horizontal="center" vertical="center" wrapText="1"/>
    </xf>
    <xf numFmtId="0" fontId="13" fillId="0" borderId="17" xfId="0" applyFont="1" applyBorder="1" applyAlignment="1">
      <alignment vertical="center"/>
    </xf>
    <xf numFmtId="0" fontId="14" fillId="0" borderId="28" xfId="0" applyNumberFormat="1" applyFont="1" applyFill="1" applyBorder="1" applyAlignment="1">
      <alignment horizontal="center" vertical="center" wrapText="1"/>
    </xf>
    <xf numFmtId="0" fontId="16" fillId="0" borderId="10" xfId="0" applyNumberFormat="1" applyFont="1" applyFill="1" applyBorder="1" applyAlignment="1">
      <alignment horizontal="center" vertical="center"/>
    </xf>
    <xf numFmtId="0" fontId="26" fillId="0" borderId="13" xfId="0" applyFont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1" fontId="16" fillId="0" borderId="10" xfId="0" applyNumberFormat="1" applyFont="1" applyBorder="1" applyAlignment="1">
      <alignment horizontal="center" vertical="center"/>
    </xf>
    <xf numFmtId="3" fontId="15" fillId="0" borderId="13" xfId="0" applyNumberFormat="1" applyFont="1" applyBorder="1" applyAlignment="1">
      <alignment horizontal="center" wrapText="1"/>
    </xf>
    <xf numFmtId="3" fontId="15" fillId="0" borderId="10" xfId="0" applyNumberFormat="1" applyFont="1" applyBorder="1" applyAlignment="1">
      <alignment horizontal="center" wrapText="1"/>
    </xf>
    <xf numFmtId="3" fontId="15" fillId="0" borderId="10" xfId="0" applyNumberFormat="1" applyFont="1" applyFill="1" applyBorder="1" applyAlignment="1">
      <alignment horizontal="center" wrapText="1"/>
    </xf>
    <xf numFmtId="0" fontId="14" fillId="0" borderId="23" xfId="0" applyNumberFormat="1" applyFont="1" applyBorder="1" applyAlignment="1">
      <alignment horizontal="center" vertical="center" wrapText="1"/>
    </xf>
    <xf numFmtId="0" fontId="31" fillId="0" borderId="13" xfId="125" applyNumberFormat="1" applyFont="1" applyFill="1" applyBorder="1" applyAlignment="1">
      <alignment horizontal="center" vertical="center"/>
    </xf>
    <xf numFmtId="0" fontId="31" fillId="0" borderId="13" xfId="125" applyNumberFormat="1" applyFont="1" applyFill="1" applyBorder="1" applyAlignment="1">
      <alignment horizontal="center" vertical="center" wrapText="1"/>
    </xf>
    <xf numFmtId="0" fontId="14" fillId="0" borderId="24" xfId="0" applyNumberFormat="1" applyFont="1" applyBorder="1" applyAlignment="1">
      <alignment horizontal="center" vertical="center" wrapText="1"/>
    </xf>
    <xf numFmtId="0" fontId="31" fillId="0" borderId="10" xfId="125" applyNumberFormat="1" applyFont="1" applyFill="1" applyBorder="1" applyAlignment="1">
      <alignment horizontal="center" vertical="center"/>
    </xf>
    <xf numFmtId="0" fontId="31" fillId="0" borderId="10" xfId="125" applyNumberFormat="1" applyFont="1" applyFill="1" applyBorder="1" applyAlignment="1">
      <alignment horizontal="center" vertical="center" wrapText="1"/>
    </xf>
    <xf numFmtId="3" fontId="11" fillId="0" borderId="0" xfId="0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26" fillId="0" borderId="31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/>
    </xf>
    <xf numFmtId="0" fontId="18" fillId="0" borderId="23" xfId="0" applyFont="1" applyBorder="1"/>
    <xf numFmtId="0" fontId="6" fillId="0" borderId="13" xfId="0" applyFont="1" applyBorder="1" applyAlignment="1">
      <alignment horizontal="center"/>
    </xf>
    <xf numFmtId="0" fontId="6" fillId="0" borderId="23" xfId="0" applyNumberFormat="1" applyFont="1" applyBorder="1" applyAlignment="1">
      <alignment horizontal="center" wrapText="1"/>
    </xf>
    <xf numFmtId="0" fontId="18" fillId="0" borderId="13" xfId="0" applyNumberFormat="1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0" fontId="3" fillId="0" borderId="33" xfId="0" applyFont="1" applyBorder="1" applyAlignment="1">
      <alignment horizontal="center"/>
    </xf>
    <xf numFmtId="0" fontId="18" fillId="0" borderId="24" xfId="0" applyFont="1" applyBorder="1"/>
    <xf numFmtId="0" fontId="6" fillId="0" borderId="10" xfId="0" applyFont="1" applyBorder="1" applyAlignment="1">
      <alignment horizontal="center"/>
    </xf>
    <xf numFmtId="0" fontId="6" fillId="0" borderId="24" xfId="0" applyNumberFormat="1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9" fillId="0" borderId="34" xfId="0" applyFont="1" applyBorder="1"/>
    <xf numFmtId="0" fontId="9" fillId="0" borderId="31" xfId="0" applyFont="1" applyBorder="1"/>
    <xf numFmtId="0" fontId="9" fillId="0" borderId="29" xfId="0" applyFont="1" applyBorder="1" applyAlignment="1">
      <alignment horizontal="center"/>
    </xf>
    <xf numFmtId="0" fontId="9" fillId="0" borderId="31" xfId="0" applyFont="1" applyBorder="1" applyAlignment="1">
      <alignment horizontal="center" wrapText="1"/>
    </xf>
    <xf numFmtId="0" fontId="9" fillId="0" borderId="35" xfId="0" applyFont="1" applyBorder="1" applyAlignment="1">
      <alignment horizontal="center" wrapText="1"/>
    </xf>
    <xf numFmtId="0" fontId="9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8" fillId="79" borderId="10" xfId="0" applyFont="1" applyFill="1" applyBorder="1" applyAlignment="1">
      <alignment horizontal="center" vertical="center"/>
    </xf>
    <xf numFmtId="0" fontId="13" fillId="79" borderId="10" xfId="0" applyFont="1" applyFill="1" applyBorder="1" applyAlignment="1">
      <alignment vertical="center"/>
    </xf>
    <xf numFmtId="0" fontId="8" fillId="79" borderId="10" xfId="0" applyFont="1" applyFill="1" applyBorder="1" applyAlignment="1">
      <alignment horizontal="center" vertical="center"/>
    </xf>
    <xf numFmtId="3" fontId="8" fillId="79" borderId="10" xfId="0" applyNumberFormat="1" applyFont="1" applyFill="1" applyBorder="1" applyAlignment="1">
      <alignment horizontal="center" vertical="center"/>
    </xf>
    <xf numFmtId="3" fontId="9" fillId="79" borderId="10" xfId="0" applyNumberFormat="1" applyFont="1" applyFill="1" applyBorder="1" applyAlignment="1">
      <alignment horizontal="center" vertical="center"/>
    </xf>
    <xf numFmtId="0" fontId="8" fillId="79" borderId="10" xfId="0" applyNumberFormat="1" applyFont="1" applyFill="1" applyBorder="1" applyAlignment="1">
      <alignment horizontal="center" vertical="center"/>
    </xf>
    <xf numFmtId="0" fontId="9" fillId="79" borderId="10" xfId="0" applyNumberFormat="1" applyFont="1" applyFill="1" applyBorder="1" applyAlignment="1">
      <alignment horizontal="center" vertical="center"/>
    </xf>
    <xf numFmtId="0" fontId="13" fillId="79" borderId="10" xfId="0" applyNumberFormat="1" applyFont="1" applyFill="1" applyBorder="1" applyAlignment="1">
      <alignment horizontal="center" vertical="center"/>
    </xf>
    <xf numFmtId="0" fontId="15" fillId="79" borderId="16" xfId="0" applyFont="1" applyFill="1" applyBorder="1" applyAlignment="1">
      <alignment horizontal="center" vertical="center" wrapText="1"/>
    </xf>
    <xf numFmtId="0" fontId="15" fillId="79" borderId="15" xfId="0" applyFont="1" applyFill="1" applyBorder="1" applyAlignment="1">
      <alignment horizontal="center" vertical="center" wrapText="1"/>
    </xf>
    <xf numFmtId="0" fontId="50" fillId="79" borderId="10" xfId="0" applyNumberFormat="1" applyFont="1" applyFill="1" applyBorder="1" applyAlignment="1">
      <alignment horizontal="center" vertical="center"/>
    </xf>
    <xf numFmtId="0" fontId="59" fillId="79" borderId="10" xfId="0" applyNumberFormat="1" applyFont="1" applyFill="1" applyBorder="1" applyAlignment="1">
      <alignment horizontal="center" vertical="center"/>
    </xf>
    <xf numFmtId="3" fontId="13" fillId="80" borderId="13" xfId="0" applyNumberFormat="1" applyFont="1" applyFill="1" applyBorder="1" applyAlignment="1">
      <alignment horizontal="center" vertical="center" wrapText="1"/>
    </xf>
    <xf numFmtId="3" fontId="13" fillId="79" borderId="10" xfId="0" applyNumberFormat="1" applyFont="1" applyFill="1" applyBorder="1" applyAlignment="1">
      <alignment horizontal="center" vertical="center" wrapText="1"/>
    </xf>
    <xf numFmtId="3" fontId="13" fillId="80" borderId="10" xfId="0" applyNumberFormat="1" applyFont="1" applyFill="1" applyBorder="1" applyAlignment="1">
      <alignment horizontal="center" vertical="center" wrapText="1"/>
    </xf>
    <xf numFmtId="0" fontId="13" fillId="80" borderId="10" xfId="0" applyFont="1" applyFill="1" applyBorder="1" applyAlignment="1">
      <alignment horizontal="center" vertical="center"/>
    </xf>
    <xf numFmtId="0" fontId="13" fillId="79" borderId="0" xfId="0" applyFont="1" applyFill="1" applyAlignment="1">
      <alignment horizontal="center" vertical="center"/>
    </xf>
    <xf numFmtId="0" fontId="18" fillId="79" borderId="10" xfId="0" applyFont="1" applyFill="1" applyBorder="1" applyAlignment="1">
      <alignment horizontal="center"/>
    </xf>
    <xf numFmtId="3" fontId="18" fillId="79" borderId="10" xfId="0" applyNumberFormat="1" applyFont="1" applyFill="1" applyBorder="1" applyAlignment="1">
      <alignment horizontal="center"/>
    </xf>
    <xf numFmtId="0" fontId="14" fillId="79" borderId="10" xfId="0" applyNumberFormat="1" applyFont="1" applyFill="1" applyBorder="1" applyAlignment="1">
      <alignment horizontal="center" wrapText="1"/>
    </xf>
    <xf numFmtId="3" fontId="15" fillId="79" borderId="10" xfId="0" applyNumberFormat="1" applyFont="1" applyFill="1" applyBorder="1" applyAlignment="1">
      <alignment horizontal="center" wrapText="1"/>
    </xf>
    <xf numFmtId="0" fontId="15" fillId="79" borderId="10" xfId="0" applyNumberFormat="1" applyFont="1" applyFill="1" applyBorder="1" applyAlignment="1">
      <alignment horizontal="center" wrapText="1"/>
    </xf>
    <xf numFmtId="0" fontId="13" fillId="79" borderId="10" xfId="0" applyFont="1" applyFill="1" applyBorder="1" applyAlignment="1">
      <alignment horizontal="center" vertical="center"/>
    </xf>
    <xf numFmtId="0" fontId="18" fillId="79" borderId="24" xfId="0" applyFont="1" applyFill="1" applyBorder="1" applyAlignment="1">
      <alignment horizontal="center" vertical="center"/>
    </xf>
    <xf numFmtId="0" fontId="67" fillId="79" borderId="10" xfId="0" applyNumberFormat="1" applyFont="1" applyFill="1" applyBorder="1" applyAlignment="1">
      <alignment horizontal="center" vertical="center" wrapText="1"/>
    </xf>
    <xf numFmtId="0" fontId="13" fillId="79" borderId="17" xfId="0" applyFont="1" applyFill="1" applyBorder="1" applyAlignment="1">
      <alignment vertical="center"/>
    </xf>
    <xf numFmtId="3" fontId="14" fillId="79" borderId="23" xfId="0" applyNumberFormat="1" applyFont="1" applyFill="1" applyBorder="1" applyAlignment="1">
      <alignment horizontal="center" vertical="center"/>
    </xf>
    <xf numFmtId="3" fontId="14" fillId="79" borderId="10" xfId="0" applyNumberFormat="1" applyFont="1" applyFill="1" applyBorder="1" applyAlignment="1">
      <alignment horizontal="center" vertical="center"/>
    </xf>
    <xf numFmtId="3" fontId="14" fillId="79" borderId="13" xfId="0" applyNumberFormat="1" applyFont="1" applyFill="1" applyBorder="1" applyAlignment="1">
      <alignment horizontal="center" vertical="center"/>
    </xf>
    <xf numFmtId="0" fontId="14" fillId="79" borderId="28" xfId="0" applyNumberFormat="1" applyFont="1" applyFill="1" applyBorder="1" applyAlignment="1">
      <alignment horizontal="center" vertical="center" wrapText="1"/>
    </xf>
    <xf numFmtId="0" fontId="14" fillId="79" borderId="24" xfId="0" applyNumberFormat="1" applyFont="1" applyFill="1" applyBorder="1" applyAlignment="1">
      <alignment horizontal="center" vertical="center" wrapText="1"/>
    </xf>
    <xf numFmtId="3" fontId="15" fillId="79" borderId="10" xfId="0" applyNumberFormat="1" applyFont="1" applyFill="1" applyBorder="1" applyAlignment="1">
      <alignment horizontal="center" vertical="center" wrapText="1"/>
    </xf>
    <xf numFmtId="0" fontId="31" fillId="79" borderId="10" xfId="125" applyNumberFormat="1" applyFont="1" applyFill="1" applyBorder="1" applyAlignment="1">
      <alignment horizontal="center" vertical="center"/>
    </xf>
    <xf numFmtId="0" fontId="31" fillId="79" borderId="10" xfId="125" applyNumberFormat="1" applyFont="1" applyFill="1" applyBorder="1" applyAlignment="1">
      <alignment horizontal="center" vertical="center" wrapText="1"/>
    </xf>
    <xf numFmtId="3" fontId="14" fillId="79" borderId="27" xfId="0" applyNumberFormat="1" applyFont="1" applyFill="1" applyBorder="1" applyAlignment="1">
      <alignment horizontal="center" vertical="center" wrapText="1"/>
    </xf>
    <xf numFmtId="3" fontId="13" fillId="79" borderId="10" xfId="0" applyNumberFormat="1" applyFont="1" applyFill="1" applyBorder="1" applyAlignment="1">
      <alignment horizontal="center"/>
    </xf>
    <xf numFmtId="0" fontId="18" fillId="79" borderId="36" xfId="0" applyFont="1" applyFill="1" applyBorder="1" applyAlignment="1">
      <alignment horizontal="center" vertical="center"/>
    </xf>
    <xf numFmtId="0" fontId="13" fillId="79" borderId="25" xfId="0" applyFont="1" applyFill="1" applyBorder="1" applyAlignment="1">
      <alignment vertical="center"/>
    </xf>
    <xf numFmtId="0" fontId="111" fillId="0" borderId="0" xfId="0" applyFont="1"/>
    <xf numFmtId="49" fontId="111" fillId="0" borderId="0" xfId="0" applyNumberFormat="1" applyFont="1" applyAlignment="1">
      <alignment vertical="top" wrapText="1"/>
    </xf>
    <xf numFmtId="0" fontId="111" fillId="0" borderId="0" xfId="0" applyFont="1" applyAlignment="1">
      <alignment horizontal="center" vertical="center"/>
    </xf>
    <xf numFmtId="49" fontId="111" fillId="0" borderId="0" xfId="0" applyNumberFormat="1" applyFont="1" applyAlignment="1">
      <alignment horizontal="center" vertical="center" wrapText="1"/>
    </xf>
    <xf numFmtId="49" fontId="29" fillId="0" borderId="10" xfId="0" applyNumberFormat="1" applyFont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center"/>
    </xf>
    <xf numFmtId="1" fontId="16" fillId="79" borderId="10" xfId="0" applyNumberFormat="1" applyFont="1" applyFill="1" applyBorder="1" applyAlignment="1">
      <alignment horizontal="center" vertical="center"/>
    </xf>
    <xf numFmtId="0" fontId="16" fillId="79" borderId="10" xfId="0" applyNumberFormat="1" applyFont="1" applyFill="1" applyBorder="1" applyAlignment="1">
      <alignment horizontal="center" vertical="center"/>
    </xf>
    <xf numFmtId="0" fontId="16" fillId="79" borderId="10" xfId="0" applyFont="1" applyFill="1" applyBorder="1" applyAlignment="1">
      <alignment horizontal="center" vertical="center" wrapText="1"/>
    </xf>
    <xf numFmtId="0" fontId="13" fillId="79" borderId="10" xfId="0" applyNumberFormat="1" applyFont="1" applyFill="1" applyBorder="1" applyAlignment="1">
      <alignment horizontal="center" vertical="center" wrapText="1"/>
    </xf>
    <xf numFmtId="0" fontId="54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4" fillId="80" borderId="14" xfId="0" applyNumberFormat="1" applyFont="1" applyFill="1" applyBorder="1" applyAlignment="1">
      <alignment horizontal="center" vertical="center" wrapText="1"/>
    </xf>
    <xf numFmtId="0" fontId="8" fillId="79" borderId="13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13" fillId="81" borderId="13" xfId="0" applyNumberFormat="1" applyFont="1" applyFill="1" applyBorder="1" applyAlignment="1">
      <alignment horizontal="center" vertical="center"/>
    </xf>
    <xf numFmtId="0" fontId="16" fillId="0" borderId="13" xfId="0" applyNumberFormat="1" applyFont="1" applyFill="1" applyBorder="1" applyAlignment="1">
      <alignment horizontal="center" vertical="center"/>
    </xf>
    <xf numFmtId="0" fontId="3" fillId="81" borderId="33" xfId="0" applyFont="1" applyFill="1" applyBorder="1" applyAlignment="1">
      <alignment horizontal="center"/>
    </xf>
    <xf numFmtId="0" fontId="18" fillId="81" borderId="24" xfId="0" applyFont="1" applyFill="1" applyBorder="1"/>
    <xf numFmtId="0" fontId="18" fillId="81" borderId="10" xfId="0" applyFont="1" applyFill="1" applyBorder="1" applyAlignment="1">
      <alignment horizontal="center"/>
    </xf>
    <xf numFmtId="0" fontId="18" fillId="81" borderId="13" xfId="0" applyFont="1" applyFill="1" applyBorder="1" applyAlignment="1">
      <alignment horizontal="center"/>
    </xf>
    <xf numFmtId="0" fontId="6" fillId="81" borderId="10" xfId="0" applyFont="1" applyFill="1" applyBorder="1" applyAlignment="1">
      <alignment horizontal="center"/>
    </xf>
    <xf numFmtId="0" fontId="6" fillId="81" borderId="24" xfId="0" applyNumberFormat="1" applyFont="1" applyFill="1" applyBorder="1" applyAlignment="1">
      <alignment horizontal="center" wrapText="1"/>
    </xf>
    <xf numFmtId="0" fontId="18" fillId="81" borderId="13" xfId="0" applyNumberFormat="1" applyFont="1" applyFill="1" applyBorder="1" applyAlignment="1">
      <alignment horizontal="center" wrapText="1"/>
    </xf>
    <xf numFmtId="0" fontId="6" fillId="81" borderId="28" xfId="0" applyFont="1" applyFill="1" applyBorder="1" applyAlignment="1">
      <alignment horizontal="center" wrapText="1"/>
    </xf>
    <xf numFmtId="0" fontId="9" fillId="0" borderId="29" xfId="0" applyNumberFormat="1" applyFont="1" applyBorder="1" applyAlignment="1">
      <alignment horizontal="center" wrapText="1"/>
    </xf>
    <xf numFmtId="0" fontId="9" fillId="0" borderId="29" xfId="0" applyFont="1" applyBorder="1" applyAlignment="1">
      <alignment horizontal="center" wrapText="1"/>
    </xf>
    <xf numFmtId="3" fontId="14" fillId="0" borderId="0" xfId="0" applyNumberFormat="1" applyFont="1" applyBorder="1" applyAlignment="1">
      <alignment horizontal="center" wrapText="1"/>
    </xf>
    <xf numFmtId="0" fontId="55" fillId="80" borderId="37" xfId="0" applyNumberFormat="1" applyFont="1" applyFill="1" applyBorder="1" applyAlignment="1">
      <alignment horizontal="center" vertical="center" wrapText="1"/>
    </xf>
    <xf numFmtId="0" fontId="24" fillId="80" borderId="26" xfId="0" applyNumberFormat="1" applyFont="1" applyFill="1" applyBorder="1" applyAlignment="1">
      <alignment horizontal="center" vertical="center" wrapText="1"/>
    </xf>
    <xf numFmtId="0" fontId="24" fillId="80" borderId="37" xfId="0" applyNumberFormat="1" applyFont="1" applyFill="1" applyBorder="1" applyAlignment="1">
      <alignment horizontal="center" vertical="center" wrapText="1"/>
    </xf>
    <xf numFmtId="0" fontId="16" fillId="0" borderId="23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16" fillId="0" borderId="21" xfId="0" applyNumberFormat="1" applyFont="1" applyFill="1" applyBorder="1" applyAlignment="1">
      <alignment horizontal="center" vertical="center"/>
    </xf>
    <xf numFmtId="0" fontId="18" fillId="81" borderId="24" xfId="0" applyFont="1" applyFill="1" applyBorder="1" applyAlignment="1">
      <alignment horizontal="center" vertical="center"/>
    </xf>
    <xf numFmtId="0" fontId="16" fillId="81" borderId="23" xfId="0" applyNumberFormat="1" applyFont="1" applyFill="1" applyBorder="1" applyAlignment="1">
      <alignment horizontal="center" vertical="center"/>
    </xf>
    <xf numFmtId="0" fontId="16" fillId="81" borderId="10" xfId="0" applyNumberFormat="1" applyFont="1" applyFill="1" applyBorder="1" applyAlignment="1">
      <alignment horizontal="center" vertical="center"/>
    </xf>
    <xf numFmtId="0" fontId="16" fillId="81" borderId="13" xfId="0" applyNumberFormat="1" applyFont="1" applyFill="1" applyBorder="1" applyAlignment="1">
      <alignment horizontal="center" vertical="center"/>
    </xf>
    <xf numFmtId="0" fontId="13" fillId="81" borderId="27" xfId="0" applyFont="1" applyFill="1" applyBorder="1" applyAlignment="1">
      <alignment horizontal="center" vertical="center"/>
    </xf>
    <xf numFmtId="0" fontId="16" fillId="81" borderId="21" xfId="0" applyNumberFormat="1" applyFont="1" applyFill="1" applyBorder="1" applyAlignment="1">
      <alignment horizontal="center" vertical="center"/>
    </xf>
    <xf numFmtId="0" fontId="13" fillId="81" borderId="10" xfId="0" applyNumberFormat="1" applyFont="1" applyFill="1" applyBorder="1" applyAlignment="1">
      <alignment horizontal="center" vertical="center"/>
    </xf>
    <xf numFmtId="0" fontId="18" fillId="81" borderId="36" xfId="0" applyFont="1" applyFill="1" applyBorder="1" applyAlignment="1">
      <alignment horizontal="center" vertical="center"/>
    </xf>
    <xf numFmtId="0" fontId="16" fillId="81" borderId="40" xfId="0" applyNumberFormat="1" applyFont="1" applyFill="1" applyBorder="1" applyAlignment="1">
      <alignment horizontal="center" vertical="center"/>
    </xf>
    <xf numFmtId="0" fontId="13" fillId="81" borderId="41" xfId="0" applyNumberFormat="1" applyFont="1" applyFill="1" applyBorder="1" applyAlignment="1">
      <alignment horizontal="center" vertical="center"/>
    </xf>
    <xf numFmtId="0" fontId="13" fillId="81" borderId="42" xfId="0" applyFont="1" applyFill="1" applyBorder="1" applyAlignment="1">
      <alignment horizontal="center" vertical="center"/>
    </xf>
    <xf numFmtId="0" fontId="16" fillId="81" borderId="19" xfId="0" applyNumberFormat="1" applyFont="1" applyFill="1" applyBorder="1" applyAlignment="1">
      <alignment horizontal="center" vertical="center"/>
    </xf>
    <xf numFmtId="0" fontId="16" fillId="0" borderId="43" xfId="0" applyNumberFormat="1" applyFont="1" applyFill="1" applyBorder="1" applyAlignment="1">
      <alignment horizontal="center" vertical="center"/>
    </xf>
    <xf numFmtId="0" fontId="59" fillId="0" borderId="1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13" xfId="0" applyNumberFormat="1" applyFont="1" applyBorder="1" applyAlignment="1">
      <alignment horizontal="center" vertical="center"/>
    </xf>
    <xf numFmtId="0" fontId="50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wrapText="1"/>
    </xf>
    <xf numFmtId="0" fontId="25" fillId="0" borderId="0" xfId="0" applyNumberFormat="1" applyFont="1"/>
    <xf numFmtId="0" fontId="55" fillId="0" borderId="0" xfId="0" applyFont="1"/>
    <xf numFmtId="0" fontId="56" fillId="0" borderId="0" xfId="0" applyFont="1" applyAlignment="1">
      <alignment wrapText="1"/>
    </xf>
    <xf numFmtId="0" fontId="15" fillId="0" borderId="32" xfId="0" applyFont="1" applyBorder="1" applyAlignment="1">
      <alignment horizontal="left" vertical="center" wrapText="1"/>
    </xf>
    <xf numFmtId="0" fontId="15" fillId="0" borderId="21" xfId="0" applyFont="1" applyBorder="1" applyAlignment="1">
      <alignment horizontal="center" vertical="center"/>
    </xf>
    <xf numFmtId="0" fontId="112" fillId="0" borderId="12" xfId="0" applyFont="1" applyBorder="1" applyAlignment="1">
      <alignment horizontal="center"/>
    </xf>
    <xf numFmtId="0" fontId="112" fillId="0" borderId="21" xfId="0" applyFont="1" applyBorder="1" applyAlignment="1">
      <alignment horizontal="center"/>
    </xf>
    <xf numFmtId="0" fontId="14" fillId="0" borderId="12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86" xfId="0" applyFont="1" applyBorder="1" applyAlignment="1">
      <alignment horizontal="center" vertical="center"/>
    </xf>
    <xf numFmtId="0" fontId="91" fillId="0" borderId="10" xfId="0" applyFont="1" applyBorder="1" applyAlignment="1">
      <alignment horizontal="center" vertical="center" wrapText="1"/>
    </xf>
    <xf numFmtId="0" fontId="50" fillId="0" borderId="10" xfId="0" applyNumberFormat="1" applyFont="1" applyBorder="1" applyAlignment="1">
      <alignment horizontal="center" vertical="center" wrapText="1"/>
    </xf>
    <xf numFmtId="0" fontId="50" fillId="79" borderId="10" xfId="0" applyNumberFormat="1" applyFont="1" applyFill="1" applyBorder="1" applyAlignment="1">
      <alignment horizontal="center" vertical="center" wrapText="1"/>
    </xf>
    <xf numFmtId="0" fontId="50" fillId="0" borderId="10" xfId="0" applyNumberFormat="1" applyFont="1" applyFill="1" applyBorder="1" applyAlignment="1">
      <alignment horizontal="center" vertical="center" wrapText="1"/>
    </xf>
    <xf numFmtId="0" fontId="14" fillId="0" borderId="13" xfId="0" applyNumberFormat="1" applyFont="1" applyBorder="1" applyAlignment="1">
      <alignment horizontal="center" vertical="center"/>
    </xf>
    <xf numFmtId="0" fontId="31" fillId="0" borderId="13" xfId="0" applyNumberFormat="1" applyFont="1" applyBorder="1" applyAlignment="1">
      <alignment horizontal="center" vertical="center"/>
    </xf>
    <xf numFmtId="0" fontId="14" fillId="79" borderId="10" xfId="0" applyNumberFormat="1" applyFont="1" applyFill="1" applyBorder="1" applyAlignment="1">
      <alignment horizontal="center" vertical="center"/>
    </xf>
    <xf numFmtId="0" fontId="31" fillId="79" borderId="10" xfId="0" applyNumberFormat="1" applyFont="1" applyFill="1" applyBorder="1" applyAlignment="1">
      <alignment horizontal="center" vertical="center"/>
    </xf>
    <xf numFmtId="0" fontId="14" fillId="0" borderId="10" xfId="0" applyNumberFormat="1" applyFont="1" applyBorder="1" applyAlignment="1">
      <alignment horizontal="center" vertical="center"/>
    </xf>
    <xf numFmtId="0" fontId="31" fillId="0" borderId="10" xfId="0" applyNumberFormat="1" applyFont="1" applyBorder="1" applyAlignment="1">
      <alignment horizontal="center" vertical="center"/>
    </xf>
    <xf numFmtId="0" fontId="33" fillId="0" borderId="10" xfId="0" applyFont="1" applyBorder="1" applyAlignment="1">
      <alignment horizontal="center" vertical="top" wrapText="1"/>
    </xf>
    <xf numFmtId="0" fontId="25" fillId="0" borderId="13" xfId="136" applyBorder="1" applyAlignment="1">
      <alignment horizontal="center"/>
    </xf>
    <xf numFmtId="0" fontId="115" fillId="0" borderId="11" xfId="136" applyFont="1" applyBorder="1" applyAlignment="1">
      <alignment wrapText="1"/>
    </xf>
    <xf numFmtId="49" fontId="25" fillId="0" borderId="11" xfId="136" applyNumberFormat="1" applyBorder="1" applyAlignment="1">
      <alignment horizontal="center"/>
    </xf>
    <xf numFmtId="0" fontId="15" fillId="0" borderId="21" xfId="136" applyNumberFormat="1" applyFont="1" applyBorder="1" applyAlignment="1">
      <alignment horizontal="center"/>
    </xf>
    <xf numFmtId="49" fontId="25" fillId="0" borderId="13" xfId="136" applyNumberFormat="1" applyBorder="1" applyAlignment="1">
      <alignment horizontal="center"/>
    </xf>
    <xf numFmtId="49" fontId="56" fillId="0" borderId="21" xfId="136" applyNumberFormat="1" applyFont="1" applyBorder="1" applyAlignment="1">
      <alignment vertical="center" wrapText="1"/>
    </xf>
    <xf numFmtId="49" fontId="25" fillId="0" borderId="21" xfId="136" applyNumberFormat="1" applyBorder="1" applyAlignment="1">
      <alignment horizontal="center"/>
    </xf>
    <xf numFmtId="49" fontId="56" fillId="0" borderId="21" xfId="136" applyNumberFormat="1" applyFont="1" applyBorder="1" applyAlignment="1">
      <alignment wrapText="1"/>
    </xf>
    <xf numFmtId="49" fontId="25" fillId="0" borderId="13" xfId="136" applyNumberFormat="1" applyBorder="1" applyAlignment="1">
      <alignment horizontal="center" vertical="top"/>
    </xf>
    <xf numFmtId="49" fontId="115" fillId="0" borderId="21" xfId="136" applyNumberFormat="1" applyFont="1" applyBorder="1" applyAlignment="1">
      <alignment vertical="center" wrapText="1"/>
    </xf>
    <xf numFmtId="0" fontId="25" fillId="0" borderId="10" xfId="136" applyBorder="1" applyAlignment="1">
      <alignment horizontal="center"/>
    </xf>
    <xf numFmtId="0" fontId="16" fillId="0" borderId="10" xfId="136" applyFont="1" applyBorder="1" applyAlignment="1">
      <alignment horizontal="right" wrapText="1" shrinkToFit="1"/>
    </xf>
    <xf numFmtId="0" fontId="16" fillId="0" borderId="10" xfId="136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3" fillId="81" borderId="25" xfId="0" applyNumberFormat="1" applyFont="1" applyFill="1" applyBorder="1" applyAlignment="1">
      <alignment horizontal="center" vertical="center"/>
    </xf>
    <xf numFmtId="0" fontId="16" fillId="0" borderId="64" xfId="0" applyNumberFormat="1" applyFont="1" applyFill="1" applyBorder="1" applyAlignment="1">
      <alignment horizontal="center" vertical="center"/>
    </xf>
    <xf numFmtId="0" fontId="61" fillId="0" borderId="13" xfId="0" applyFont="1" applyFill="1" applyBorder="1" applyAlignment="1">
      <alignment horizontal="center" vertical="center"/>
    </xf>
    <xf numFmtId="0" fontId="59" fillId="0" borderId="13" xfId="0" applyFont="1" applyFill="1" applyBorder="1" applyAlignment="1">
      <alignment horizontal="center" vertical="center"/>
    </xf>
    <xf numFmtId="1" fontId="59" fillId="0" borderId="13" xfId="0" applyNumberFormat="1" applyFont="1" applyBorder="1" applyAlignment="1">
      <alignment horizontal="center" vertical="center"/>
    </xf>
    <xf numFmtId="1" fontId="59" fillId="0" borderId="13" xfId="0" applyNumberFormat="1" applyFont="1" applyFill="1" applyBorder="1" applyAlignment="1">
      <alignment horizontal="center" vertical="center"/>
    </xf>
    <xf numFmtId="1" fontId="61" fillId="0" borderId="13" xfId="0" applyNumberFormat="1" applyFont="1" applyFill="1" applyBorder="1" applyAlignment="1">
      <alignment horizontal="center" vertical="center"/>
    </xf>
    <xf numFmtId="0" fontId="61" fillId="79" borderId="10" xfId="0" applyFont="1" applyFill="1" applyBorder="1" applyAlignment="1">
      <alignment horizontal="center" vertical="center"/>
    </xf>
    <xf numFmtId="0" fontId="59" fillId="79" borderId="10" xfId="0" applyFont="1" applyFill="1" applyBorder="1" applyAlignment="1">
      <alignment horizontal="center" vertical="center"/>
    </xf>
    <xf numFmtId="1" fontId="59" fillId="79" borderId="10" xfId="0" applyNumberFormat="1" applyFont="1" applyFill="1" applyBorder="1" applyAlignment="1">
      <alignment horizontal="center" vertical="center"/>
    </xf>
    <xf numFmtId="1" fontId="61" fillId="79" borderId="10" xfId="0" applyNumberFormat="1" applyFont="1" applyFill="1" applyBorder="1" applyAlignment="1">
      <alignment horizontal="center" vertical="center"/>
    </xf>
    <xf numFmtId="0" fontId="61" fillId="0" borderId="10" xfId="0" applyFont="1" applyFill="1" applyBorder="1" applyAlignment="1">
      <alignment horizontal="center" vertical="center"/>
    </xf>
    <xf numFmtId="0" fontId="59" fillId="0" borderId="10" xfId="0" applyFont="1" applyFill="1" applyBorder="1" applyAlignment="1">
      <alignment horizontal="center" vertical="center"/>
    </xf>
    <xf numFmtId="1" fontId="59" fillId="0" borderId="10" xfId="0" applyNumberFormat="1" applyFont="1" applyFill="1" applyBorder="1" applyAlignment="1">
      <alignment horizontal="center" vertical="center"/>
    </xf>
    <xf numFmtId="1" fontId="61" fillId="0" borderId="10" xfId="0" applyNumberFormat="1" applyFont="1" applyFill="1" applyBorder="1" applyAlignment="1">
      <alignment horizontal="center" vertical="center"/>
    </xf>
    <xf numFmtId="1" fontId="0" fillId="0" borderId="0" xfId="0" applyNumberFormat="1"/>
    <xf numFmtId="3" fontId="116" fillId="0" borderId="90" xfId="0" applyNumberFormat="1" applyFont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1" fontId="18" fillId="0" borderId="0" xfId="0" applyNumberFormat="1" applyFont="1"/>
    <xf numFmtId="0" fontId="8" fillId="0" borderId="10" xfId="0" applyFont="1" applyBorder="1" applyAlignment="1">
      <alignment horizontal="center" vertical="center" wrapText="1"/>
    </xf>
    <xf numFmtId="3" fontId="13" fillId="0" borderId="17" xfId="0" applyNumberFormat="1" applyFont="1" applyBorder="1" applyAlignment="1">
      <alignment horizontal="center" vertical="center" wrapText="1"/>
    </xf>
    <xf numFmtId="0" fontId="55" fillId="0" borderId="0" xfId="138" applyFont="1"/>
    <xf numFmtId="0" fontId="119" fillId="0" borderId="0" xfId="138" applyFont="1" applyAlignment="1">
      <alignment horizontal="left"/>
    </xf>
    <xf numFmtId="3" fontId="55" fillId="0" borderId="0" xfId="138" applyNumberFormat="1" applyFont="1" applyAlignment="1">
      <alignment horizontal="center"/>
    </xf>
    <xf numFmtId="0" fontId="119" fillId="0" borderId="0" xfId="138" applyFont="1"/>
    <xf numFmtId="0" fontId="55" fillId="0" borderId="0" xfId="138" applyFont="1" applyAlignment="1">
      <alignment horizontal="center"/>
    </xf>
    <xf numFmtId="0" fontId="55" fillId="0" borderId="0" xfId="0" applyFont="1" applyAlignment="1">
      <alignment horizontal="center"/>
    </xf>
    <xf numFmtId="0" fontId="30" fillId="0" borderId="11" xfId="0" applyFont="1" applyBorder="1" applyAlignment="1">
      <alignment horizontal="center" vertical="center" wrapText="1"/>
    </xf>
    <xf numFmtId="0" fontId="55" fillId="0" borderId="10" xfId="0" applyFont="1" applyBorder="1" applyAlignment="1">
      <alignment horizontal="center" vertical="center"/>
    </xf>
    <xf numFmtId="0" fontId="15" fillId="0" borderId="13" xfId="0" applyNumberFormat="1" applyFont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/>
    </xf>
    <xf numFmtId="0" fontId="15" fillId="0" borderId="13" xfId="0" applyNumberFormat="1" applyFont="1" applyFill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 wrapText="1"/>
    </xf>
    <xf numFmtId="0" fontId="15" fillId="0" borderId="10" xfId="0" applyNumberFormat="1" applyFont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/>
    </xf>
    <xf numFmtId="0" fontId="15" fillId="0" borderId="10" xfId="0" applyNumberFormat="1" applyFont="1" applyFill="1" applyBorder="1" applyAlignment="1">
      <alignment horizontal="center" vertical="center" wrapText="1"/>
    </xf>
    <xf numFmtId="3" fontId="25" fillId="0" borderId="0" xfId="0" applyNumberFormat="1" applyFont="1" applyAlignment="1">
      <alignment horizontal="center"/>
    </xf>
    <xf numFmtId="3" fontId="55" fillId="0" borderId="0" xfId="0" applyNumberFormat="1" applyFont="1" applyAlignment="1">
      <alignment horizontal="left" wrapText="1"/>
    </xf>
    <xf numFmtId="3" fontId="55" fillId="0" borderId="0" xfId="0" applyNumberFormat="1" applyFont="1" applyAlignment="1">
      <alignment horizontal="center"/>
    </xf>
    <xf numFmtId="0" fontId="21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24" fillId="80" borderId="22" xfId="0" applyNumberFormat="1" applyFont="1" applyFill="1" applyBorder="1" applyAlignment="1">
      <alignment horizontal="center" vertical="center" wrapText="1"/>
    </xf>
    <xf numFmtId="0" fontId="55" fillId="80" borderId="22" xfId="0" applyNumberFormat="1" applyFont="1" applyFill="1" applyBorder="1" applyAlignment="1">
      <alignment horizontal="center" vertical="center" wrapText="1"/>
    </xf>
    <xf numFmtId="0" fontId="24" fillId="80" borderId="63" xfId="0" applyNumberFormat="1" applyFont="1" applyFill="1" applyBorder="1" applyAlignment="1">
      <alignment horizontal="center" vertical="center" wrapText="1"/>
    </xf>
    <xf numFmtId="0" fontId="16" fillId="0" borderId="27" xfId="0" applyNumberFormat="1" applyFont="1" applyFill="1" applyBorder="1" applyAlignment="1">
      <alignment horizontal="center" vertical="center"/>
    </xf>
    <xf numFmtId="0" fontId="29" fillId="0" borderId="0" xfId="0" applyNumberFormat="1" applyFont="1" applyBorder="1" applyAlignment="1">
      <alignment horizontal="right" vertical="top" wrapText="1"/>
    </xf>
    <xf numFmtId="0" fontId="13" fillId="81" borderId="17" xfId="0" applyFont="1" applyFill="1" applyBorder="1" applyAlignment="1">
      <alignment vertical="center"/>
    </xf>
    <xf numFmtId="0" fontId="16" fillId="81" borderId="27" xfId="0" applyNumberFormat="1" applyFont="1" applyFill="1" applyBorder="1" applyAlignment="1">
      <alignment horizontal="center" vertical="center"/>
    </xf>
    <xf numFmtId="0" fontId="13" fillId="81" borderId="91" xfId="0" applyFont="1" applyFill="1" applyBorder="1" applyAlignment="1">
      <alignment vertical="center"/>
    </xf>
    <xf numFmtId="0" fontId="16" fillId="81" borderId="59" xfId="0" applyNumberFormat="1" applyFont="1" applyFill="1" applyBorder="1" applyAlignment="1">
      <alignment horizontal="center" vertical="center"/>
    </xf>
    <xf numFmtId="0" fontId="13" fillId="81" borderId="48" xfId="0" applyNumberFormat="1" applyFont="1" applyFill="1" applyBorder="1" applyAlignment="1">
      <alignment horizontal="center" vertical="center"/>
    </xf>
    <xf numFmtId="0" fontId="16" fillId="81" borderId="48" xfId="0" applyNumberFormat="1" applyFont="1" applyFill="1" applyBorder="1" applyAlignment="1">
      <alignment horizontal="center" vertical="center"/>
    </xf>
    <xf numFmtId="0" fontId="16" fillId="81" borderId="52" xfId="0" applyNumberFormat="1" applyFont="1" applyFill="1" applyBorder="1" applyAlignment="1">
      <alignment horizontal="center" vertical="center"/>
    </xf>
    <xf numFmtId="3" fontId="14" fillId="0" borderId="31" xfId="0" applyNumberFormat="1" applyFont="1" applyBorder="1" applyAlignment="1">
      <alignment horizontal="center" vertical="center"/>
    </xf>
    <xf numFmtId="0" fontId="91" fillId="0" borderId="10" xfId="0" applyFont="1" applyBorder="1" applyAlignment="1">
      <alignment vertical="center"/>
    </xf>
    <xf numFmtId="0" fontId="24" fillId="80" borderId="99" xfId="0" applyNumberFormat="1" applyFont="1" applyFill="1" applyBorder="1" applyAlignment="1">
      <alignment horizontal="center" vertical="center" wrapText="1"/>
    </xf>
    <xf numFmtId="0" fontId="24" fillId="80" borderId="100" xfId="0" applyNumberFormat="1" applyFont="1" applyFill="1" applyBorder="1" applyAlignment="1">
      <alignment horizontal="center" vertical="center" wrapText="1"/>
    </xf>
    <xf numFmtId="0" fontId="55" fillId="80" borderId="101" xfId="0" applyNumberFormat="1" applyFont="1" applyFill="1" applyBorder="1" applyAlignment="1">
      <alignment horizontal="center" vertical="center" wrapText="1"/>
    </xf>
    <xf numFmtId="0" fontId="55" fillId="80" borderId="98" xfId="0" applyNumberFormat="1" applyFont="1" applyFill="1" applyBorder="1" applyAlignment="1">
      <alignment horizontal="center" vertical="center" wrapText="1"/>
    </xf>
    <xf numFmtId="0" fontId="13" fillId="0" borderId="11" xfId="0" applyNumberFormat="1" applyFont="1" applyFill="1" applyBorder="1" applyAlignment="1">
      <alignment horizontal="center" vertical="center"/>
    </xf>
    <xf numFmtId="0" fontId="13" fillId="81" borderId="11" xfId="0" applyNumberFormat="1" applyFont="1" applyFill="1" applyBorder="1" applyAlignment="1">
      <alignment horizontal="center" vertical="center"/>
    </xf>
    <xf numFmtId="0" fontId="13" fillId="81" borderId="92" xfId="0" applyNumberFormat="1" applyFont="1" applyFill="1" applyBorder="1" applyAlignment="1">
      <alignment horizontal="center" vertical="center"/>
    </xf>
    <xf numFmtId="0" fontId="16" fillId="0" borderId="45" xfId="0" applyNumberFormat="1" applyFont="1" applyFill="1" applyBorder="1" applyAlignment="1">
      <alignment horizontal="center" vertical="center"/>
    </xf>
    <xf numFmtId="0" fontId="16" fillId="0" borderId="44" xfId="0" applyNumberFormat="1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left" vertical="center"/>
    </xf>
    <xf numFmtId="0" fontId="53" fillId="0" borderId="0" xfId="0" applyFont="1" applyBorder="1" applyAlignment="1">
      <alignment horizontal="center" vertical="center"/>
    </xf>
    <xf numFmtId="0" fontId="68" fillId="0" borderId="10" xfId="0" applyFont="1" applyBorder="1" applyAlignment="1">
      <alignment horizontal="center" vertical="center"/>
    </xf>
    <xf numFmtId="0" fontId="122" fillId="0" borderId="0" xfId="114" applyNumberFormat="1" applyFont="1"/>
    <xf numFmtId="0" fontId="70" fillId="0" borderId="0" xfId="114" applyNumberFormat="1"/>
    <xf numFmtId="49" fontId="123" fillId="0" borderId="10" xfId="114" applyNumberFormat="1" applyFont="1" applyBorder="1" applyAlignment="1">
      <alignment horizontal="center" vertical="center" wrapText="1"/>
    </xf>
    <xf numFmtId="0" fontId="18" fillId="0" borderId="10" xfId="114" applyFont="1" applyBorder="1" applyAlignment="1">
      <alignment horizontal="center" vertical="center"/>
    </xf>
    <xf numFmtId="0" fontId="13" fillId="0" borderId="10" xfId="114" applyFont="1" applyBorder="1" applyAlignment="1">
      <alignment vertical="center"/>
    </xf>
    <xf numFmtId="1" fontId="67" fillId="0" borderId="10" xfId="114" applyNumberFormat="1" applyFont="1" applyBorder="1" applyAlignment="1">
      <alignment horizontal="center" vertical="center" wrapText="1"/>
    </xf>
    <xf numFmtId="0" fontId="124" fillId="0" borderId="0" xfId="114" applyNumberFormat="1" applyFont="1"/>
    <xf numFmtId="0" fontId="18" fillId="79" borderId="10" xfId="114" applyFont="1" applyFill="1" applyBorder="1" applyAlignment="1">
      <alignment horizontal="center" vertical="center"/>
    </xf>
    <xf numFmtId="0" fontId="13" fillId="79" borderId="10" xfId="114" applyFont="1" applyFill="1" applyBorder="1" applyAlignment="1">
      <alignment vertical="center"/>
    </xf>
    <xf numFmtId="1" fontId="67" fillId="79" borderId="10" xfId="114" applyNumberFormat="1" applyFont="1" applyFill="1" applyBorder="1" applyAlignment="1">
      <alignment horizontal="center" vertical="center" wrapText="1"/>
    </xf>
    <xf numFmtId="0" fontId="66" fillId="0" borderId="10" xfId="114" applyNumberFormat="1" applyFont="1" applyBorder="1" applyAlignment="1">
      <alignment horizontal="center" vertical="center"/>
    </xf>
    <xf numFmtId="0" fontId="125" fillId="0" borderId="0" xfId="114" applyNumberFormat="1" applyFont="1" applyAlignment="1">
      <alignment horizontal="center"/>
    </xf>
    <xf numFmtId="0" fontId="70" fillId="0" borderId="0" xfId="114"/>
    <xf numFmtId="0" fontId="126" fillId="0" borderId="0" xfId="114" applyNumberFormat="1" applyFont="1"/>
    <xf numFmtId="3" fontId="16" fillId="0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1" fontId="50" fillId="0" borderId="10" xfId="0" applyNumberFormat="1" applyFont="1" applyBorder="1" applyAlignment="1">
      <alignment horizontal="center" vertical="center"/>
    </xf>
    <xf numFmtId="0" fontId="121" fillId="0" borderId="25" xfId="0" applyFont="1" applyBorder="1" applyAlignment="1">
      <alignment horizontal="center" vertical="center" wrapText="1"/>
    </xf>
    <xf numFmtId="0" fontId="15" fillId="82" borderId="10" xfId="0" applyFont="1" applyFill="1" applyBorder="1" applyAlignment="1">
      <alignment horizontal="center" vertical="center"/>
    </xf>
    <xf numFmtId="0" fontId="13" fillId="82" borderId="10" xfId="0" applyFont="1" applyFill="1" applyBorder="1" applyAlignment="1">
      <alignment vertical="center"/>
    </xf>
    <xf numFmtId="0" fontId="15" fillId="82" borderId="10" xfId="0" applyNumberFormat="1" applyFont="1" applyFill="1" applyBorder="1" applyAlignment="1">
      <alignment horizontal="center" vertical="center"/>
    </xf>
    <xf numFmtId="0" fontId="15" fillId="83" borderId="10" xfId="0" applyNumberFormat="1" applyFont="1" applyFill="1" applyBorder="1" applyAlignment="1">
      <alignment horizontal="center" vertical="center"/>
    </xf>
    <xf numFmtId="0" fontId="15" fillId="83" borderId="10" xfId="0" applyNumberFormat="1" applyFont="1" applyFill="1" applyBorder="1" applyAlignment="1">
      <alignment horizontal="center" vertical="center" wrapText="1"/>
    </xf>
    <xf numFmtId="0" fontId="15" fillId="83" borderId="10" xfId="0" applyFont="1" applyFill="1" applyBorder="1" applyAlignment="1">
      <alignment horizontal="center" vertical="center"/>
    </xf>
    <xf numFmtId="0" fontId="53" fillId="0" borderId="20" xfId="0" applyFont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/>
    </xf>
    <xf numFmtId="0" fontId="6" fillId="0" borderId="11" xfId="0" applyNumberFormat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25" borderId="1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1" fontId="18" fillId="0" borderId="0" xfId="0" applyNumberFormat="1" applyFont="1" applyBorder="1" applyAlignment="1">
      <alignment horizontal="left" vertical="center" wrapText="1"/>
    </xf>
    <xf numFmtId="3" fontId="16" fillId="0" borderId="10" xfId="0" applyNumberFormat="1" applyFont="1" applyFill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57" fillId="0" borderId="20" xfId="0" applyFont="1" applyBorder="1" applyAlignment="1">
      <alignment horizontal="center" vertical="center" wrapText="1"/>
    </xf>
    <xf numFmtId="0" fontId="58" fillId="0" borderId="10" xfId="0" applyFont="1" applyBorder="1" applyAlignment="1">
      <alignment vertical="center" wrapText="1"/>
    </xf>
    <xf numFmtId="0" fontId="58" fillId="0" borderId="14" xfId="0" applyFont="1" applyBorder="1" applyAlignment="1">
      <alignment vertical="center" wrapText="1"/>
    </xf>
    <xf numFmtId="0" fontId="59" fillId="0" borderId="10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 wrapText="1"/>
    </xf>
    <xf numFmtId="0" fontId="60" fillId="0" borderId="14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15" fillId="0" borderId="62" xfId="0" applyFont="1" applyBorder="1" applyAlignment="1">
      <alignment horizontal="center" vertical="center" wrapText="1"/>
    </xf>
    <xf numFmtId="1" fontId="14" fillId="0" borderId="17" xfId="0" applyNumberFormat="1" applyFont="1" applyBorder="1" applyAlignment="1">
      <alignment horizontal="center" vertical="center"/>
    </xf>
    <xf numFmtId="1" fontId="14" fillId="0" borderId="85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85" xfId="0" applyFont="1" applyBorder="1" applyAlignment="1">
      <alignment horizontal="center" vertical="center"/>
    </xf>
    <xf numFmtId="0" fontId="15" fillId="0" borderId="3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62" fillId="0" borderId="17" xfId="0" applyFont="1" applyBorder="1" applyAlignment="1">
      <alignment horizontal="center" vertical="center"/>
    </xf>
    <xf numFmtId="0" fontId="62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5" fillId="0" borderId="65" xfId="0" applyFont="1" applyBorder="1" applyAlignment="1">
      <alignment horizontal="center" vertical="center" wrapText="1"/>
    </xf>
    <xf numFmtId="0" fontId="15" fillId="0" borderId="31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0" fontId="15" fillId="0" borderId="6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1" fontId="14" fillId="0" borderId="11" xfId="0" applyNumberFormat="1" applyFont="1" applyBorder="1" applyAlignment="1">
      <alignment horizontal="center" vertical="center"/>
    </xf>
    <xf numFmtId="0" fontId="112" fillId="0" borderId="17" xfId="0" applyFont="1" applyBorder="1" applyAlignment="1">
      <alignment horizontal="center"/>
    </xf>
    <xf numFmtId="0" fontId="112" fillId="0" borderId="11" xfId="0" applyFont="1" applyBorder="1" applyAlignment="1">
      <alignment horizontal="center"/>
    </xf>
    <xf numFmtId="0" fontId="25" fillId="0" borderId="1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6" fillId="79" borderId="17" xfId="0" applyFont="1" applyFill="1" applyBorder="1" applyAlignment="1">
      <alignment horizontal="center" wrapText="1"/>
    </xf>
    <xf numFmtId="0" fontId="16" fillId="79" borderId="46" xfId="0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/>
    </xf>
    <xf numFmtId="0" fontId="50" fillId="0" borderId="20" xfId="0" applyFont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/>
    </xf>
    <xf numFmtId="0" fontId="13" fillId="0" borderId="11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3" fillId="79" borderId="10" xfId="0" applyFont="1" applyFill="1" applyBorder="1" applyAlignment="1">
      <alignment horizontal="center"/>
    </xf>
    <xf numFmtId="0" fontId="13" fillId="25" borderId="10" xfId="0" applyFont="1" applyFill="1" applyBorder="1" applyAlignment="1">
      <alignment horizontal="center"/>
    </xf>
    <xf numFmtId="0" fontId="6" fillId="0" borderId="17" xfId="0" applyNumberFormat="1" applyFont="1" applyFill="1" applyBorder="1" applyAlignment="1">
      <alignment horizontal="center"/>
    </xf>
    <xf numFmtId="0" fontId="6" fillId="0" borderId="11" xfId="0" applyNumberFormat="1" applyFont="1" applyFill="1" applyBorder="1" applyAlignment="1">
      <alignment horizontal="center"/>
    </xf>
    <xf numFmtId="0" fontId="0" fillId="0" borderId="10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1" fillId="0" borderId="54" xfId="0" applyFont="1" applyBorder="1" applyAlignment="1">
      <alignment horizontal="center" vertical="center" wrapText="1"/>
    </xf>
    <xf numFmtId="0" fontId="8" fillId="0" borderId="0" xfId="0" applyFont="1" applyAlignment="1">
      <alignment horizontal="fill" vertical="center" wrapText="1"/>
    </xf>
    <xf numFmtId="0" fontId="0" fillId="0" borderId="0" xfId="0" applyAlignment="1">
      <alignment horizontal="fill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7" fillId="0" borderId="39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13" fillId="0" borderId="91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56" fillId="0" borderId="91" xfId="0" applyFont="1" applyBorder="1" applyAlignment="1">
      <alignment horizontal="center" vertical="center" wrapText="1"/>
    </xf>
    <xf numFmtId="0" fontId="0" fillId="0" borderId="92" xfId="0" applyBorder="1" applyAlignment="1">
      <alignment horizontal="center" vertical="center" wrapText="1"/>
    </xf>
    <xf numFmtId="0" fontId="25" fillId="0" borderId="91" xfId="0" applyFont="1" applyBorder="1" applyAlignment="1">
      <alignment horizontal="center" vertical="center" wrapText="1"/>
    </xf>
    <xf numFmtId="0" fontId="25" fillId="0" borderId="9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3" fontId="55" fillId="0" borderId="0" xfId="0" applyNumberFormat="1" applyFont="1" applyAlignment="1">
      <alignment horizontal="left" wrapText="1"/>
    </xf>
    <xf numFmtId="0" fontId="25" fillId="0" borderId="46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49" fontId="113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6" fillId="0" borderId="10" xfId="0" applyNumberFormat="1" applyFont="1" applyFill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49" fontId="0" fillId="0" borderId="0" xfId="0" applyNumberFormat="1" applyAlignment="1">
      <alignment vertical="top" wrapText="1"/>
    </xf>
    <xf numFmtId="0" fontId="63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center" vertical="center" wrapText="1"/>
    </xf>
    <xf numFmtId="49" fontId="56" fillId="0" borderId="49" xfId="0" applyNumberFormat="1" applyFont="1" applyBorder="1" applyAlignment="1">
      <alignment horizontal="center" vertical="center" wrapText="1"/>
    </xf>
    <xf numFmtId="0" fontId="56" fillId="0" borderId="50" xfId="0" applyFont="1" applyBorder="1" applyAlignment="1">
      <alignment horizontal="center" vertical="center" wrapText="1"/>
    </xf>
    <xf numFmtId="0" fontId="56" fillId="0" borderId="5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49" fontId="25" fillId="0" borderId="24" xfId="0" applyNumberFormat="1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49" fontId="30" fillId="0" borderId="10" xfId="0" applyNumberFormat="1" applyFont="1" applyBorder="1" applyAlignment="1">
      <alignment horizontal="center" vertical="center" wrapText="1"/>
    </xf>
    <xf numFmtId="49" fontId="30" fillId="0" borderId="14" xfId="0" applyNumberFormat="1" applyFont="1" applyBorder="1" applyAlignment="1">
      <alignment horizontal="center" vertical="center" wrapText="1"/>
    </xf>
    <xf numFmtId="0" fontId="6" fillId="0" borderId="46" xfId="0" applyNumberFormat="1" applyFont="1" applyFill="1" applyBorder="1" applyAlignment="1">
      <alignment horizontal="center" vertical="center"/>
    </xf>
    <xf numFmtId="49" fontId="30" fillId="79" borderId="10" xfId="0" applyNumberFormat="1" applyFont="1" applyFill="1" applyBorder="1" applyAlignment="1">
      <alignment horizontal="center" vertical="center" wrapText="1"/>
    </xf>
    <xf numFmtId="0" fontId="30" fillId="79" borderId="10" xfId="0" applyFont="1" applyFill="1" applyBorder="1" applyAlignment="1">
      <alignment horizontal="center" vertical="center" wrapText="1"/>
    </xf>
    <xf numFmtId="0" fontId="30" fillId="79" borderId="28" xfId="0" applyFont="1" applyFill="1" applyBorder="1" applyAlignment="1">
      <alignment horizontal="center" vertical="center" wrapText="1"/>
    </xf>
    <xf numFmtId="49" fontId="18" fillId="0" borderId="17" xfId="0" applyNumberFormat="1" applyFont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49" fontId="23" fillId="0" borderId="60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23" fillId="0" borderId="39" xfId="0" applyNumberFormat="1" applyFont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5" fillId="0" borderId="10" xfId="136" applyNumberFormat="1" applyFont="1" applyBorder="1" applyAlignment="1">
      <alignment horizontal="center"/>
    </xf>
    <xf numFmtId="49" fontId="15" fillId="0" borderId="10" xfId="136" applyNumberFormat="1" applyFont="1" applyBorder="1" applyAlignment="1">
      <alignment horizontal="center"/>
    </xf>
    <xf numFmtId="0" fontId="15" fillId="0" borderId="25" xfId="136" applyNumberFormat="1" applyFont="1" applyBorder="1" applyAlignment="1">
      <alignment horizontal="center"/>
    </xf>
    <xf numFmtId="0" fontId="15" fillId="0" borderId="41" xfId="136" applyNumberFormat="1" applyFont="1" applyBorder="1" applyAlignment="1">
      <alignment horizontal="center"/>
    </xf>
    <xf numFmtId="0" fontId="15" fillId="0" borderId="13" xfId="136" applyNumberFormat="1" applyFont="1" applyBorder="1" applyAlignment="1">
      <alignment horizontal="center"/>
    </xf>
    <xf numFmtId="0" fontId="55" fillId="0" borderId="25" xfId="136" applyFont="1" applyBorder="1" applyAlignment="1">
      <alignment horizontal="center" vertical="center" wrapText="1"/>
    </xf>
    <xf numFmtId="0" fontId="55" fillId="0" borderId="89" xfId="136" applyFont="1" applyBorder="1" applyAlignment="1">
      <alignment horizontal="center" vertical="center" wrapText="1"/>
    </xf>
    <xf numFmtId="0" fontId="16" fillId="0" borderId="17" xfId="0" applyNumberFormat="1" applyFont="1" applyFill="1" applyBorder="1" applyAlignment="1">
      <alignment horizontal="center" vertical="center"/>
    </xf>
    <xf numFmtId="0" fontId="16" fillId="0" borderId="11" xfId="0" applyNumberFormat="1" applyFont="1" applyFill="1" applyBorder="1" applyAlignment="1">
      <alignment horizontal="center" vertical="center"/>
    </xf>
    <xf numFmtId="0" fontId="30" fillId="0" borderId="87" xfId="136" applyFont="1" applyBorder="1" applyAlignment="1">
      <alignment horizontal="center" vertical="center"/>
    </xf>
    <xf numFmtId="0" fontId="30" fillId="0" borderId="88" xfId="136" applyFont="1" applyBorder="1" applyAlignment="1">
      <alignment horizontal="center" vertical="center"/>
    </xf>
    <xf numFmtId="0" fontId="55" fillId="0" borderId="25" xfId="136" applyFont="1" applyBorder="1" applyAlignment="1">
      <alignment horizontal="center" vertical="center"/>
    </xf>
    <xf numFmtId="0" fontId="55" fillId="0" borderId="13" xfId="136" applyFont="1" applyBorder="1" applyAlignment="1">
      <alignment horizontal="center" vertical="center"/>
    </xf>
    <xf numFmtId="49" fontId="25" fillId="0" borderId="10" xfId="136" applyNumberFormat="1" applyBorder="1" applyAlignment="1">
      <alignment horizontal="center" vertical="top"/>
    </xf>
    <xf numFmtId="0" fontId="115" fillId="0" borderId="25" xfId="136" applyFont="1" applyBorder="1" applyAlignment="1">
      <alignment horizontal="left" vertical="top" wrapText="1" shrinkToFit="1"/>
    </xf>
    <xf numFmtId="0" fontId="115" fillId="0" borderId="41" xfId="136" applyFont="1" applyBorder="1" applyAlignment="1">
      <alignment horizontal="left" vertical="top" wrapText="1" shrinkToFit="1"/>
    </xf>
    <xf numFmtId="0" fontId="115" fillId="0" borderId="13" xfId="136" applyFont="1" applyBorder="1" applyAlignment="1">
      <alignment horizontal="left" vertical="top" wrapText="1" shrinkToFit="1"/>
    </xf>
    <xf numFmtId="49" fontId="25" fillId="0" borderId="10" xfId="136" applyNumberFormat="1" applyBorder="1" applyAlignment="1">
      <alignment horizontal="center"/>
    </xf>
    <xf numFmtId="49" fontId="56" fillId="0" borderId="25" xfId="136" applyNumberFormat="1" applyFont="1" applyBorder="1" applyAlignment="1">
      <alignment horizontal="center" vertical="center" wrapText="1"/>
    </xf>
    <xf numFmtId="49" fontId="56" fillId="0" borderId="13" xfId="136" applyNumberFormat="1" applyFont="1" applyBorder="1" applyAlignment="1">
      <alignment horizontal="center" vertical="center" wrapText="1"/>
    </xf>
    <xf numFmtId="0" fontId="55" fillId="80" borderId="17" xfId="0" applyNumberFormat="1" applyFont="1" applyFill="1" applyBorder="1" applyAlignment="1">
      <alignment horizontal="center" vertical="center" wrapText="1"/>
    </xf>
    <xf numFmtId="0" fontId="55" fillId="80" borderId="46" xfId="0" applyNumberFormat="1" applyFont="1" applyFill="1" applyBorder="1" applyAlignment="1">
      <alignment horizontal="center" vertical="center" wrapText="1"/>
    </xf>
    <xf numFmtId="0" fontId="55" fillId="80" borderId="11" xfId="0" applyNumberFormat="1" applyFont="1" applyFill="1" applyBorder="1" applyAlignment="1">
      <alignment horizontal="center" vertical="center" wrapText="1"/>
    </xf>
    <xf numFmtId="0" fontId="55" fillId="80" borderId="39" xfId="0" applyNumberFormat="1" applyFont="1" applyFill="1" applyBorder="1" applyAlignment="1">
      <alignment horizontal="center" vertical="center" wrapText="1"/>
    </xf>
    <xf numFmtId="0" fontId="55" fillId="80" borderId="63" xfId="0" applyNumberFormat="1" applyFont="1" applyFill="1" applyBorder="1" applyAlignment="1">
      <alignment horizontal="center" vertical="center" wrapText="1"/>
    </xf>
    <xf numFmtId="49" fontId="15" fillId="0" borderId="64" xfId="0" applyNumberFormat="1" applyFont="1" applyFill="1" applyBorder="1" applyAlignment="1">
      <alignment horizontal="center" vertical="center" wrapText="1"/>
    </xf>
    <xf numFmtId="49" fontId="15" fillId="0" borderId="44" xfId="0" applyNumberFormat="1" applyFont="1" applyFill="1" applyBorder="1" applyAlignment="1">
      <alignment horizontal="center" vertical="center" wrapText="1"/>
    </xf>
    <xf numFmtId="49" fontId="15" fillId="0" borderId="43" xfId="0" applyNumberFormat="1" applyFont="1" applyFill="1" applyBorder="1" applyAlignment="1">
      <alignment horizontal="center" vertical="center" wrapText="1"/>
    </xf>
    <xf numFmtId="49" fontId="15" fillId="0" borderId="45" xfId="0" applyNumberFormat="1" applyFont="1" applyFill="1" applyBorder="1" applyAlignment="1">
      <alignment horizontal="center" vertical="center" wrapText="1"/>
    </xf>
    <xf numFmtId="49" fontId="15" fillId="0" borderId="49" xfId="0" applyNumberFormat="1" applyFont="1" applyFill="1" applyBorder="1" applyAlignment="1">
      <alignment horizontal="center" vertical="center" wrapText="1"/>
    </xf>
    <xf numFmtId="49" fontId="15" fillId="0" borderId="50" xfId="0" applyNumberFormat="1" applyFont="1" applyFill="1" applyBorder="1" applyAlignment="1">
      <alignment horizontal="center" vertical="center" wrapText="1"/>
    </xf>
    <xf numFmtId="49" fontId="15" fillId="0" borderId="51" xfId="0" applyNumberFormat="1" applyFont="1" applyFill="1" applyBorder="1" applyAlignment="1">
      <alignment horizontal="center" vertical="center" wrapText="1"/>
    </xf>
    <xf numFmtId="0" fontId="6" fillId="0" borderId="64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49" fontId="13" fillId="0" borderId="49" xfId="0" applyNumberFormat="1" applyFont="1" applyFill="1" applyBorder="1" applyAlignment="1">
      <alignment vertical="center" wrapText="1"/>
    </xf>
    <xf numFmtId="49" fontId="13" fillId="0" borderId="24" xfId="0" applyNumberFormat="1" applyFont="1" applyFill="1" applyBorder="1" applyAlignment="1">
      <alignment vertical="center" wrapText="1"/>
    </xf>
    <xf numFmtId="49" fontId="13" fillId="0" borderId="37" xfId="0" applyNumberFormat="1" applyFont="1" applyFill="1" applyBorder="1" applyAlignment="1">
      <alignment vertical="center" wrapText="1"/>
    </xf>
    <xf numFmtId="49" fontId="65" fillId="0" borderId="53" xfId="0" applyNumberFormat="1" applyFont="1" applyFill="1" applyBorder="1" applyAlignment="1">
      <alignment horizontal="center" vertical="center" wrapText="1"/>
    </xf>
    <xf numFmtId="49" fontId="65" fillId="0" borderId="18" xfId="0" applyNumberFormat="1" applyFont="1" applyFill="1" applyBorder="1" applyAlignment="1">
      <alignment horizontal="center" vertical="center" wrapText="1"/>
    </xf>
    <xf numFmtId="49" fontId="65" fillId="0" borderId="97" xfId="0" applyNumberFormat="1" applyFont="1" applyFill="1" applyBorder="1" applyAlignment="1">
      <alignment horizontal="center" vertical="center" wrapText="1"/>
    </xf>
    <xf numFmtId="0" fontId="55" fillId="80" borderId="33" xfId="0" applyNumberFormat="1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 vertical="center"/>
    </xf>
    <xf numFmtId="49" fontId="15" fillId="0" borderId="94" xfId="0" applyNumberFormat="1" applyFont="1" applyFill="1" applyBorder="1" applyAlignment="1">
      <alignment horizontal="center" vertical="center" wrapText="1"/>
    </xf>
    <xf numFmtId="49" fontId="15" fillId="0" borderId="95" xfId="0" applyNumberFormat="1" applyFont="1" applyFill="1" applyBorder="1" applyAlignment="1">
      <alignment horizontal="center" vertical="center" wrapText="1"/>
    </xf>
    <xf numFmtId="49" fontId="15" fillId="0" borderId="96" xfId="0" applyNumberFormat="1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/>
    </xf>
    <xf numFmtId="0" fontId="13" fillId="0" borderId="43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/>
    </xf>
    <xf numFmtId="0" fontId="9" fillId="0" borderId="17" xfId="0" applyNumberFormat="1" applyFont="1" applyFill="1" applyBorder="1" applyAlignment="1">
      <alignment horizontal="center" vertical="center"/>
    </xf>
    <xf numFmtId="0" fontId="9" fillId="0" borderId="11" xfId="0" applyNumberFormat="1" applyFont="1" applyFill="1" applyBorder="1" applyAlignment="1">
      <alignment horizontal="center" vertical="center"/>
    </xf>
    <xf numFmtId="0" fontId="9" fillId="0" borderId="0" xfId="112" applyFont="1" applyAlignment="1">
      <alignment horizontal="center" wrapText="1"/>
    </xf>
    <xf numFmtId="0" fontId="59" fillId="0" borderId="10" xfId="112" applyFont="1" applyBorder="1" applyAlignment="1">
      <alignment horizontal="center" vertical="center" wrapText="1"/>
    </xf>
    <xf numFmtId="49" fontId="29" fillId="0" borderId="17" xfId="0" applyNumberFormat="1" applyFont="1" applyBorder="1" applyAlignment="1">
      <alignment horizontal="center" vertical="center" wrapText="1"/>
    </xf>
    <xf numFmtId="49" fontId="29" fillId="0" borderId="46" xfId="0" applyNumberFormat="1" applyFont="1" applyBorder="1" applyAlignment="1">
      <alignment horizontal="center" vertical="center" wrapText="1"/>
    </xf>
    <xf numFmtId="49" fontId="29" fillId="0" borderId="11" xfId="0" applyNumberFormat="1" applyFont="1" applyBorder="1" applyAlignment="1">
      <alignment horizontal="center" vertical="center" wrapText="1"/>
    </xf>
    <xf numFmtId="0" fontId="123" fillId="0" borderId="10" xfId="114" applyNumberFormat="1" applyFont="1" applyBorder="1" applyAlignment="1">
      <alignment horizontal="center" vertical="center" wrapText="1"/>
    </xf>
    <xf numFmtId="0" fontId="12" fillId="0" borderId="20" xfId="114" applyFont="1" applyBorder="1" applyAlignment="1">
      <alignment horizontal="center" vertical="center" wrapText="1"/>
    </xf>
    <xf numFmtId="0" fontId="13" fillId="0" borderId="10" xfId="114" applyFont="1" applyBorder="1" applyAlignment="1">
      <alignment horizontal="center" vertical="center"/>
    </xf>
    <xf numFmtId="0" fontId="13" fillId="0" borderId="10" xfId="114" applyFont="1" applyBorder="1" applyAlignment="1">
      <alignment horizontal="center" vertical="center" wrapText="1"/>
    </xf>
    <xf numFmtId="0" fontId="16" fillId="0" borderId="10" xfId="114" applyFont="1" applyBorder="1" applyAlignment="1">
      <alignment horizontal="center" vertical="center"/>
    </xf>
  </cellXfs>
  <cellStyles count="140">
    <cellStyle name="20% - Акцент1" xfId="1" builtinId="30" customBuiltin="1"/>
    <cellStyle name="20% - Акцент1 2" xfId="2"/>
    <cellStyle name="20% - Акцент1 2 2" xfId="3"/>
    <cellStyle name="20% - Акцент2" xfId="4" builtinId="34" customBuiltin="1"/>
    <cellStyle name="20% - Акцент2 2" xfId="5"/>
    <cellStyle name="20% - Акцент2 2 2" xfId="6"/>
    <cellStyle name="20% - Акцент3" xfId="7" builtinId="38" customBuiltin="1"/>
    <cellStyle name="20% - Акцент3 2" xfId="8"/>
    <cellStyle name="20% - Акцент3 2 2" xfId="9"/>
    <cellStyle name="20% - Акцент4" xfId="10" builtinId="42" customBuiltin="1"/>
    <cellStyle name="20% - Акцент4 2" xfId="11"/>
    <cellStyle name="20% - Акцент4 2 2" xfId="12"/>
    <cellStyle name="20% - Акцент5" xfId="13" builtinId="46" customBuiltin="1"/>
    <cellStyle name="20% - Акцент5 2" xfId="14"/>
    <cellStyle name="20% - Акцент5 2 2" xfId="15"/>
    <cellStyle name="20% - Акцент6" xfId="16" builtinId="50" customBuiltin="1"/>
    <cellStyle name="20% - Акцент6 2" xfId="17"/>
    <cellStyle name="20% - Акцент6 2 2" xfId="18"/>
    <cellStyle name="40% - Акцент1" xfId="19" builtinId="31" customBuiltin="1"/>
    <cellStyle name="40% - Акцент1 2" xfId="20"/>
    <cellStyle name="40% - Акцент1 2 2" xfId="21"/>
    <cellStyle name="40% - Акцент2" xfId="22" builtinId="35" customBuiltin="1"/>
    <cellStyle name="40% - Акцент2 2" xfId="23"/>
    <cellStyle name="40% - Акцент2 2 2" xfId="24"/>
    <cellStyle name="40% - Акцент3" xfId="25" builtinId="39" customBuiltin="1"/>
    <cellStyle name="40% - Акцент3 2" xfId="26"/>
    <cellStyle name="40% - Акцент3 2 2" xfId="27"/>
    <cellStyle name="40% - Акцент4" xfId="28" builtinId="43" customBuiltin="1"/>
    <cellStyle name="40% - Акцент4 2" xfId="29"/>
    <cellStyle name="40% - Акцент4 2 2" xfId="30"/>
    <cellStyle name="40% - Акцент5" xfId="31" builtinId="47" customBuiltin="1"/>
    <cellStyle name="40% - Акцент5 2" xfId="32"/>
    <cellStyle name="40% - Акцент5 2 2" xfId="33"/>
    <cellStyle name="40% - Акцент6" xfId="34" builtinId="51" customBuiltin="1"/>
    <cellStyle name="40% - Акцент6 2" xfId="35"/>
    <cellStyle name="40% - Акцент6 2 2" xfId="36"/>
    <cellStyle name="60% - Акцент1" xfId="37" builtinId="32" customBuiltin="1"/>
    <cellStyle name="60% - Акцент1 2" xfId="38"/>
    <cellStyle name="60% - Акцент1 2 2" xfId="39"/>
    <cellStyle name="60% - Акцент2" xfId="40" builtinId="36" customBuiltin="1"/>
    <cellStyle name="60% - Акцент2 2" xfId="41"/>
    <cellStyle name="60% - Акцент2 2 2" xfId="42"/>
    <cellStyle name="60% - Акцент3" xfId="43" builtinId="40" customBuiltin="1"/>
    <cellStyle name="60% - Акцент3 2" xfId="44"/>
    <cellStyle name="60% - Акцент3 2 2" xfId="45"/>
    <cellStyle name="60% - Акцент4" xfId="46" builtinId="44" customBuiltin="1"/>
    <cellStyle name="60% - Акцент4 2" xfId="47"/>
    <cellStyle name="60% - Акцент4 2 2" xfId="48"/>
    <cellStyle name="60% - Акцент5" xfId="49" builtinId="48" customBuiltin="1"/>
    <cellStyle name="60% - Акцент5 2" xfId="50"/>
    <cellStyle name="60% - Акцент5 2 2" xfId="51"/>
    <cellStyle name="60% - Акцент6" xfId="52" builtinId="52" customBuiltin="1"/>
    <cellStyle name="60% - Акцент6 2" xfId="53"/>
    <cellStyle name="60% - Акцент6 2 2" xfId="54"/>
    <cellStyle name="Heading" xfId="55"/>
    <cellStyle name="Heading1" xfId="56"/>
    <cellStyle name="Result" xfId="57"/>
    <cellStyle name="Result2" xfId="58"/>
    <cellStyle name="Акцент1" xfId="59" builtinId="29" customBuiltin="1"/>
    <cellStyle name="Акцент1 2" xfId="60"/>
    <cellStyle name="Акцент1 2 2" xfId="61"/>
    <cellStyle name="Акцент2" xfId="62" builtinId="33" customBuiltin="1"/>
    <cellStyle name="Акцент2 2" xfId="63"/>
    <cellStyle name="Акцент2 2 2" xfId="64"/>
    <cellStyle name="Акцент3" xfId="65" builtinId="37" customBuiltin="1"/>
    <cellStyle name="Акцент3 2" xfId="66"/>
    <cellStyle name="Акцент3 2 2" xfId="67"/>
    <cellStyle name="Акцент4" xfId="68" builtinId="41" customBuiltin="1"/>
    <cellStyle name="Акцент4 2" xfId="69"/>
    <cellStyle name="Акцент4 2 2" xfId="70"/>
    <cellStyle name="Акцент5" xfId="71" builtinId="45" customBuiltin="1"/>
    <cellStyle name="Акцент5 2" xfId="72"/>
    <cellStyle name="Акцент5 2 2" xfId="73"/>
    <cellStyle name="Акцент6" xfId="74" builtinId="49" customBuiltin="1"/>
    <cellStyle name="Акцент6 2" xfId="75"/>
    <cellStyle name="Акцент6 2 2" xfId="76"/>
    <cellStyle name="Ввод " xfId="77" builtinId="20" customBuiltin="1"/>
    <cellStyle name="Ввод  2" xfId="78"/>
    <cellStyle name="Ввод  2 2" xfId="79"/>
    <cellStyle name="Вывод" xfId="80" builtinId="21" customBuiltin="1"/>
    <cellStyle name="Вывод 2" xfId="81"/>
    <cellStyle name="Вывод 2 2" xfId="82"/>
    <cellStyle name="Вычисление" xfId="83" builtinId="22" customBuiltin="1"/>
    <cellStyle name="Вычисление 2" xfId="84"/>
    <cellStyle name="Вычисление 2 2" xfId="85"/>
    <cellStyle name="Заголовок 1" xfId="86" builtinId="16" customBuiltin="1"/>
    <cellStyle name="Заголовок 1 2" xfId="87"/>
    <cellStyle name="Заголовок 1 2 2" xfId="88"/>
    <cellStyle name="Заголовок 2" xfId="89" builtinId="17" customBuiltin="1"/>
    <cellStyle name="Заголовок 2 2" xfId="90"/>
    <cellStyle name="Заголовок 2 2 2" xfId="91"/>
    <cellStyle name="Заголовок 3" xfId="92" builtinId="18" customBuiltin="1"/>
    <cellStyle name="Заголовок 3 2" xfId="93"/>
    <cellStyle name="Заголовок 3 2 2" xfId="94"/>
    <cellStyle name="Заголовок 4" xfId="95" builtinId="19" customBuiltin="1"/>
    <cellStyle name="Заголовок 4 2" xfId="96"/>
    <cellStyle name="Заголовок 4 2 2" xfId="97"/>
    <cellStyle name="Итог" xfId="98" builtinId="25" customBuiltin="1"/>
    <cellStyle name="Итог 2" xfId="99"/>
    <cellStyle name="Итог 2 2" xfId="100"/>
    <cellStyle name="Контрольная ячейка" xfId="101" builtinId="23" customBuiltin="1"/>
    <cellStyle name="Контрольная ячейка 2" xfId="102"/>
    <cellStyle name="Контрольная ячейка 2 2" xfId="103"/>
    <cellStyle name="Название" xfId="104" builtinId="15" customBuiltin="1"/>
    <cellStyle name="Название 2" xfId="105"/>
    <cellStyle name="Название 2 2" xfId="106"/>
    <cellStyle name="Название 3" xfId="107"/>
    <cellStyle name="Нейтральный" xfId="108" builtinId="28" customBuiltin="1"/>
    <cellStyle name="Нейтральный 2" xfId="109"/>
    <cellStyle name="Нейтральный 2 2" xfId="110"/>
    <cellStyle name="Обычный" xfId="0" builtinId="0"/>
    <cellStyle name="Обычный 2" xfId="111"/>
    <cellStyle name="Обычный 2 2" xfId="112"/>
    <cellStyle name="Обычный 2 3" xfId="113"/>
    <cellStyle name="Обычный 3" xfId="114"/>
    <cellStyle name="Обычный 4" xfId="137"/>
    <cellStyle name="Обычный 5" xfId="138"/>
    <cellStyle name="Обычный 6" xfId="139"/>
    <cellStyle name="Обычный_ФЕДКзаявка" xfId="136"/>
    <cellStyle name="Плохой" xfId="115" builtinId="27" customBuiltin="1"/>
    <cellStyle name="Плохой 2" xfId="116"/>
    <cellStyle name="Плохой 2 2" xfId="117"/>
    <cellStyle name="Пояснение" xfId="118" builtinId="53" customBuiltin="1"/>
    <cellStyle name="Пояснение 2" xfId="119"/>
    <cellStyle name="Пояснение 2 2" xfId="120"/>
    <cellStyle name="Примечание 2" xfId="121"/>
    <cellStyle name="Примечание 2 2" xfId="122"/>
    <cellStyle name="Примечание 3" xfId="123"/>
    <cellStyle name="Примечание 4" xfId="124"/>
    <cellStyle name="Процентный" xfId="125" builtinId="5"/>
    <cellStyle name="Процентный 2" xfId="126"/>
    <cellStyle name="Связанная ячейка" xfId="127" builtinId="24" customBuiltin="1"/>
    <cellStyle name="Связанная ячейка 2" xfId="128"/>
    <cellStyle name="Связанная ячейка 2 2" xfId="129"/>
    <cellStyle name="Текст предупреждения" xfId="130" builtinId="11" customBuiltin="1"/>
    <cellStyle name="Текст предупреждения 2" xfId="131"/>
    <cellStyle name="Текст предупреждения 2 2" xfId="132"/>
    <cellStyle name="Хороший" xfId="133" builtinId="26" customBuiltin="1"/>
    <cellStyle name="Хороший 2" xfId="134"/>
    <cellStyle name="Хороший 2 2" xfId="13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160020</xdr:rowOff>
    </xdr:to>
    <xdr:sp macro="" textlink="">
      <xdr:nvSpPr>
        <xdr:cNvPr id="32756" name="Text Box 1"/>
        <xdr:cNvSpPr txBox="1">
          <a:spLocks noChangeArrowheads="1"/>
        </xdr:cNvSpPr>
      </xdr:nvSpPr>
      <xdr:spPr bwMode="auto">
        <a:xfrm>
          <a:off x="2849880" y="1897380"/>
          <a:ext cx="76200" cy="160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7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8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59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0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1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2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3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5</xdr:row>
      <xdr:rowOff>0</xdr:rowOff>
    </xdr:from>
    <xdr:to>
      <xdr:col>2</xdr:col>
      <xdr:colOff>76200</xdr:colOff>
      <xdr:row>5</xdr:row>
      <xdr:rowOff>198120</xdr:rowOff>
    </xdr:to>
    <xdr:sp macro="" textlink="">
      <xdr:nvSpPr>
        <xdr:cNvPr id="32764" name="Text Box 1"/>
        <xdr:cNvSpPr txBox="1">
          <a:spLocks noChangeArrowheads="1"/>
        </xdr:cNvSpPr>
      </xdr:nvSpPr>
      <xdr:spPr bwMode="auto">
        <a:xfrm>
          <a:off x="2849880" y="18973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5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91440</xdr:colOff>
      <xdr:row>6</xdr:row>
      <xdr:rowOff>160020</xdr:rowOff>
    </xdr:to>
    <xdr:sp macro="" textlink="">
      <xdr:nvSpPr>
        <xdr:cNvPr id="32767" name="Text Box 1"/>
        <xdr:cNvSpPr txBox="1">
          <a:spLocks noChangeArrowheads="1"/>
        </xdr:cNvSpPr>
      </xdr:nvSpPr>
      <xdr:spPr bwMode="auto">
        <a:xfrm>
          <a:off x="2857500" y="220980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6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6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0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1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2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3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4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5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76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77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78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79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4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5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160020</xdr:rowOff>
    </xdr:to>
    <xdr:sp macro="" textlink="">
      <xdr:nvSpPr>
        <xdr:cNvPr id="32786" name="Text Box 1"/>
        <xdr:cNvSpPr txBox="1">
          <a:spLocks noChangeArrowheads="1"/>
        </xdr:cNvSpPr>
      </xdr:nvSpPr>
      <xdr:spPr bwMode="auto">
        <a:xfrm>
          <a:off x="459486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160020</xdr:rowOff>
    </xdr:to>
    <xdr:sp macro="" textlink="">
      <xdr:nvSpPr>
        <xdr:cNvPr id="32787" name="Text Box 1"/>
        <xdr:cNvSpPr txBox="1">
          <a:spLocks noChangeArrowheads="1"/>
        </xdr:cNvSpPr>
      </xdr:nvSpPr>
      <xdr:spPr bwMode="auto">
        <a:xfrm>
          <a:off x="2857500" y="220980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88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89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0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1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</xdr:colOff>
      <xdr:row>5</xdr:row>
      <xdr:rowOff>312420</xdr:rowOff>
    </xdr:from>
    <xdr:to>
      <xdr:col>4</xdr:col>
      <xdr:colOff>83820</xdr:colOff>
      <xdr:row>6</xdr:row>
      <xdr:rowOff>167640</xdr:rowOff>
    </xdr:to>
    <xdr:sp macro="" textlink="">
      <xdr:nvSpPr>
        <xdr:cNvPr id="32792" name="Text Box 1"/>
        <xdr:cNvSpPr txBox="1">
          <a:spLocks noChangeArrowheads="1"/>
        </xdr:cNvSpPr>
      </xdr:nvSpPr>
      <xdr:spPr bwMode="auto">
        <a:xfrm>
          <a:off x="459486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</xdr:colOff>
      <xdr:row>5</xdr:row>
      <xdr:rowOff>312420</xdr:rowOff>
    </xdr:from>
    <xdr:to>
      <xdr:col>2</xdr:col>
      <xdr:colOff>83820</xdr:colOff>
      <xdr:row>6</xdr:row>
      <xdr:rowOff>167640</xdr:rowOff>
    </xdr:to>
    <xdr:sp macro="" textlink="">
      <xdr:nvSpPr>
        <xdr:cNvPr id="32793" name="Text Box 1"/>
        <xdr:cNvSpPr txBox="1">
          <a:spLocks noChangeArrowheads="1"/>
        </xdr:cNvSpPr>
      </xdr:nvSpPr>
      <xdr:spPr bwMode="auto">
        <a:xfrm>
          <a:off x="2857500" y="2209800"/>
          <a:ext cx="76200" cy="205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41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4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4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56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57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5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5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6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6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72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73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7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7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79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5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8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88" name="Text Box 1"/>
        <xdr:cNvSpPr txBox="1">
          <a:spLocks noChangeArrowheads="1"/>
        </xdr:cNvSpPr>
      </xdr:nvSpPr>
      <xdr:spPr bwMode="auto">
        <a:xfrm>
          <a:off x="410146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89" name="Text Box 1"/>
        <xdr:cNvSpPr txBox="1">
          <a:spLocks noChangeArrowheads="1"/>
        </xdr:cNvSpPr>
      </xdr:nvSpPr>
      <xdr:spPr bwMode="auto">
        <a:xfrm>
          <a:off x="2356485" y="2303145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1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3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4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35648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6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7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8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99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0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1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2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3" name="Text Box 1"/>
        <xdr:cNvSpPr txBox="1">
          <a:spLocks noChangeArrowheads="1"/>
        </xdr:cNvSpPr>
      </xdr:nvSpPr>
      <xdr:spPr bwMode="auto">
        <a:xfrm>
          <a:off x="4101465" y="230314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0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0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0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0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1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1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2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2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2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2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3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3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3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3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41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4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49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9525</xdr:colOff>
      <xdr:row>5</xdr:row>
      <xdr:rowOff>314325</xdr:rowOff>
    </xdr:from>
    <xdr:to>
      <xdr:col>4</xdr:col>
      <xdr:colOff>85725</xdr:colOff>
      <xdr:row>6</xdr:row>
      <xdr:rowOff>161925</xdr:rowOff>
    </xdr:to>
    <xdr:sp macro="" textlink="">
      <xdr:nvSpPr>
        <xdr:cNvPr id="15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9525</xdr:colOff>
      <xdr:row>5</xdr:row>
      <xdr:rowOff>314325</xdr:rowOff>
    </xdr:from>
    <xdr:to>
      <xdr:col>2</xdr:col>
      <xdr:colOff>85725</xdr:colOff>
      <xdr:row>6</xdr:row>
      <xdr:rowOff>161925</xdr:rowOff>
    </xdr:to>
    <xdr:sp macro="" textlink="">
      <xdr:nvSpPr>
        <xdr:cNvPr id="153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55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58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</xdr:col>
      <xdr:colOff>9525</xdr:colOff>
      <xdr:row>5</xdr:row>
      <xdr:rowOff>314325</xdr:rowOff>
    </xdr:from>
    <xdr:ext cx="76200" cy="200025"/>
    <xdr:sp macro="" textlink="">
      <xdr:nvSpPr>
        <xdr:cNvPr id="159" name="Text Box 1"/>
        <xdr:cNvSpPr txBox="1">
          <a:spLocks noChangeArrowheads="1"/>
        </xdr:cNvSpPr>
      </xdr:nvSpPr>
      <xdr:spPr bwMode="auto">
        <a:xfrm>
          <a:off x="229552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0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1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2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3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4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5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6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9525</xdr:colOff>
      <xdr:row>5</xdr:row>
      <xdr:rowOff>314325</xdr:rowOff>
    </xdr:from>
    <xdr:ext cx="76200" cy="200025"/>
    <xdr:sp macro="" textlink="">
      <xdr:nvSpPr>
        <xdr:cNvPr id="167" name="Text Box 1"/>
        <xdr:cNvSpPr txBox="1">
          <a:spLocks noChangeArrowheads="1"/>
        </xdr:cNvSpPr>
      </xdr:nvSpPr>
      <xdr:spPr bwMode="auto">
        <a:xfrm>
          <a:off x="3990975" y="2324100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tabSelected="1" zoomScale="60" zoomScaleNormal="60" workbookViewId="0">
      <selection activeCell="R14" sqref="R14"/>
    </sheetView>
  </sheetViews>
  <sheetFormatPr defaultRowHeight="12.75"/>
  <cols>
    <col min="1" max="1" width="5.42578125" style="4" customWidth="1"/>
    <col min="2" max="2" width="32" customWidth="1"/>
    <col min="3" max="3" width="16" style="4" customWidth="1"/>
    <col min="4" max="4" width="17.140625" style="4" customWidth="1"/>
    <col min="5" max="5" width="15.28515625" style="4" customWidth="1"/>
    <col min="6" max="6" width="21" style="4" customWidth="1"/>
    <col min="7" max="7" width="20" customWidth="1"/>
    <col min="8" max="8" width="17.85546875" customWidth="1"/>
    <col min="9" max="9" width="16.28515625" customWidth="1"/>
    <col min="10" max="10" width="18" customWidth="1"/>
    <col min="11" max="11" width="17.5703125" customWidth="1"/>
    <col min="12" max="12" width="18.42578125" customWidth="1"/>
    <col min="13" max="13" width="15.7109375" customWidth="1"/>
    <col min="14" max="14" width="18.140625" customWidth="1"/>
  </cols>
  <sheetData>
    <row r="1" spans="1:14" s="1" customFormat="1" ht="84.75" customHeight="1">
      <c r="A1" s="387" t="s">
        <v>39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" customFormat="1" ht="41.25" customHeight="1">
      <c r="A2" s="390" t="s">
        <v>40</v>
      </c>
      <c r="B2" s="390" t="s">
        <v>41</v>
      </c>
      <c r="C2" s="392" t="s">
        <v>247</v>
      </c>
      <c r="D2" s="393"/>
      <c r="E2" s="393"/>
      <c r="F2" s="393"/>
      <c r="G2" s="393"/>
      <c r="H2" s="394"/>
      <c r="I2" s="395" t="s">
        <v>246</v>
      </c>
      <c r="J2" s="395"/>
      <c r="K2" s="395"/>
      <c r="L2" s="395"/>
      <c r="M2" s="395"/>
      <c r="N2" s="395"/>
    </row>
    <row r="3" spans="1:14" s="2" customFormat="1" ht="98.25" customHeight="1" thickBot="1">
      <c r="A3" s="391"/>
      <c r="B3" s="391"/>
      <c r="C3" s="346" t="s">
        <v>42</v>
      </c>
      <c r="D3" s="346" t="s">
        <v>43</v>
      </c>
      <c r="E3" s="346" t="s">
        <v>44</v>
      </c>
      <c r="F3" s="35" t="s">
        <v>45</v>
      </c>
      <c r="G3" s="346" t="s">
        <v>46</v>
      </c>
      <c r="H3" s="346" t="s">
        <v>47</v>
      </c>
      <c r="I3" s="36" t="s">
        <v>42</v>
      </c>
      <c r="J3" s="36" t="s">
        <v>43</v>
      </c>
      <c r="K3" s="36" t="s">
        <v>44</v>
      </c>
      <c r="L3" s="36" t="s">
        <v>48</v>
      </c>
      <c r="M3" s="36" t="s">
        <v>46</v>
      </c>
      <c r="N3" s="36" t="s">
        <v>47</v>
      </c>
    </row>
    <row r="4" spans="1:14" ht="28.5" customHeight="1" thickTop="1">
      <c r="A4" s="37">
        <v>1</v>
      </c>
      <c r="B4" s="38" t="s">
        <v>2</v>
      </c>
      <c r="C4" s="39">
        <v>0</v>
      </c>
      <c r="D4" s="39">
        <v>65</v>
      </c>
      <c r="E4" s="39">
        <v>4428</v>
      </c>
      <c r="F4" s="40">
        <f>C4+D4+E4</f>
        <v>4493</v>
      </c>
      <c r="G4" s="41">
        <v>2953</v>
      </c>
      <c r="H4" s="240">
        <v>231</v>
      </c>
      <c r="I4" s="42">
        <v>0</v>
      </c>
      <c r="J4" s="42">
        <v>65</v>
      </c>
      <c r="K4" s="42">
        <v>4463</v>
      </c>
      <c r="L4" s="43">
        <f t="shared" ref="L4:L21" si="0">I4+J4+K4</f>
        <v>4528</v>
      </c>
      <c r="M4" s="44">
        <v>2970</v>
      </c>
      <c r="N4" s="44">
        <v>233</v>
      </c>
    </row>
    <row r="5" spans="1:14" ht="28.5" customHeight="1">
      <c r="A5" s="150">
        <v>2</v>
      </c>
      <c r="B5" s="151" t="s">
        <v>3</v>
      </c>
      <c r="C5" s="152">
        <v>4</v>
      </c>
      <c r="D5" s="152">
        <v>25</v>
      </c>
      <c r="E5" s="153">
        <v>2200</v>
      </c>
      <c r="F5" s="154">
        <f t="shared" ref="F5:F21" si="1">C5+D5+E5</f>
        <v>2229</v>
      </c>
      <c r="G5" s="154">
        <v>1320</v>
      </c>
      <c r="H5" s="156">
        <v>167</v>
      </c>
      <c r="I5" s="155">
        <v>4</v>
      </c>
      <c r="J5" s="155">
        <v>27</v>
      </c>
      <c r="K5" s="203">
        <v>2212</v>
      </c>
      <c r="L5" s="154">
        <f t="shared" si="0"/>
        <v>2243</v>
      </c>
      <c r="M5" s="156">
        <v>1325</v>
      </c>
      <c r="N5" s="156">
        <v>168</v>
      </c>
    </row>
    <row r="6" spans="1:14" ht="28.5" customHeight="1">
      <c r="A6" s="25">
        <v>3</v>
      </c>
      <c r="B6" s="45" t="s">
        <v>4</v>
      </c>
      <c r="C6" s="46">
        <v>12</v>
      </c>
      <c r="D6" s="46">
        <v>51</v>
      </c>
      <c r="E6" s="46">
        <v>5681</v>
      </c>
      <c r="F6" s="47">
        <f t="shared" si="1"/>
        <v>5744</v>
      </c>
      <c r="G6" s="48">
        <v>3604</v>
      </c>
      <c r="H6" s="34">
        <v>327</v>
      </c>
      <c r="I6" s="49">
        <v>13</v>
      </c>
      <c r="J6" s="49">
        <v>51</v>
      </c>
      <c r="K6" s="42">
        <v>5703</v>
      </c>
      <c r="L6" s="50">
        <f t="shared" si="0"/>
        <v>5767</v>
      </c>
      <c r="M6" s="51">
        <v>3610</v>
      </c>
      <c r="N6" s="51">
        <v>330</v>
      </c>
    </row>
    <row r="7" spans="1:14" ht="28.5" customHeight="1">
      <c r="A7" s="150">
        <v>4</v>
      </c>
      <c r="B7" s="151" t="s">
        <v>5</v>
      </c>
      <c r="C7" s="152">
        <v>6</v>
      </c>
      <c r="D7" s="152">
        <v>281</v>
      </c>
      <c r="E7" s="153">
        <v>15614</v>
      </c>
      <c r="F7" s="154">
        <f t="shared" si="1"/>
        <v>15901</v>
      </c>
      <c r="G7" s="154">
        <v>5255</v>
      </c>
      <c r="H7" s="156">
        <v>636</v>
      </c>
      <c r="I7" s="155">
        <v>6</v>
      </c>
      <c r="J7" s="155">
        <v>282</v>
      </c>
      <c r="K7" s="203">
        <v>15659</v>
      </c>
      <c r="L7" s="154">
        <f t="shared" si="0"/>
        <v>15947</v>
      </c>
      <c r="M7" s="156">
        <v>5272</v>
      </c>
      <c r="N7" s="156">
        <v>637</v>
      </c>
    </row>
    <row r="8" spans="1:14" ht="28.5" customHeight="1">
      <c r="A8" s="25">
        <v>5</v>
      </c>
      <c r="B8" s="45" t="s">
        <v>6</v>
      </c>
      <c r="C8" s="46">
        <v>9</v>
      </c>
      <c r="D8" s="46">
        <v>107</v>
      </c>
      <c r="E8" s="46">
        <v>9232</v>
      </c>
      <c r="F8" s="47">
        <f t="shared" si="1"/>
        <v>9348</v>
      </c>
      <c r="G8" s="48">
        <v>7016</v>
      </c>
      <c r="H8" s="34">
        <v>463</v>
      </c>
      <c r="I8" s="49">
        <v>9</v>
      </c>
      <c r="J8" s="49">
        <v>107</v>
      </c>
      <c r="K8" s="42">
        <v>9276</v>
      </c>
      <c r="L8" s="50">
        <f t="shared" si="0"/>
        <v>9392</v>
      </c>
      <c r="M8" s="51">
        <v>7038</v>
      </c>
      <c r="N8" s="51">
        <v>468</v>
      </c>
    </row>
    <row r="9" spans="1:14" ht="28.5" customHeight="1">
      <c r="A9" s="150">
        <v>6</v>
      </c>
      <c r="B9" s="151" t="s">
        <v>7</v>
      </c>
      <c r="C9" s="152">
        <v>10</v>
      </c>
      <c r="D9" s="152">
        <v>152</v>
      </c>
      <c r="E9" s="153">
        <v>13888</v>
      </c>
      <c r="F9" s="154">
        <f t="shared" si="1"/>
        <v>14050</v>
      </c>
      <c r="G9" s="154">
        <v>7234</v>
      </c>
      <c r="H9" s="156">
        <v>707</v>
      </c>
      <c r="I9" s="155">
        <v>11</v>
      </c>
      <c r="J9" s="155">
        <v>152</v>
      </c>
      <c r="K9" s="203">
        <v>13938</v>
      </c>
      <c r="L9" s="154">
        <f t="shared" si="0"/>
        <v>14101</v>
      </c>
      <c r="M9" s="156">
        <v>7252</v>
      </c>
      <c r="N9" s="156">
        <v>710</v>
      </c>
    </row>
    <row r="10" spans="1:14" ht="28.5" customHeight="1">
      <c r="A10" s="25">
        <v>7</v>
      </c>
      <c r="B10" s="45" t="s">
        <v>8</v>
      </c>
      <c r="C10" s="46">
        <v>2</v>
      </c>
      <c r="D10" s="46">
        <v>99</v>
      </c>
      <c r="E10" s="46">
        <v>4824</v>
      </c>
      <c r="F10" s="47">
        <f t="shared" si="1"/>
        <v>4925</v>
      </c>
      <c r="G10" s="48">
        <v>3819</v>
      </c>
      <c r="H10" s="34">
        <v>358</v>
      </c>
      <c r="I10" s="49">
        <v>2</v>
      </c>
      <c r="J10" s="49">
        <v>99</v>
      </c>
      <c r="K10" s="42">
        <v>4854</v>
      </c>
      <c r="L10" s="50">
        <f t="shared" si="0"/>
        <v>4955</v>
      </c>
      <c r="M10" s="51">
        <v>3827</v>
      </c>
      <c r="N10" s="51">
        <v>361</v>
      </c>
    </row>
    <row r="11" spans="1:14" ht="28.5" customHeight="1">
      <c r="A11" s="150">
        <v>8</v>
      </c>
      <c r="B11" s="151" t="s">
        <v>9</v>
      </c>
      <c r="C11" s="152">
        <v>2</v>
      </c>
      <c r="D11" s="152">
        <v>74</v>
      </c>
      <c r="E11" s="153">
        <v>5029</v>
      </c>
      <c r="F11" s="154">
        <f t="shared" si="1"/>
        <v>5105</v>
      </c>
      <c r="G11" s="154">
        <v>4008</v>
      </c>
      <c r="H11" s="156">
        <v>243</v>
      </c>
      <c r="I11" s="155">
        <v>2</v>
      </c>
      <c r="J11" s="155">
        <v>75</v>
      </c>
      <c r="K11" s="203">
        <v>5061</v>
      </c>
      <c r="L11" s="154">
        <f t="shared" si="0"/>
        <v>5138</v>
      </c>
      <c r="M11" s="156">
        <v>4024</v>
      </c>
      <c r="N11" s="156">
        <v>244</v>
      </c>
    </row>
    <row r="12" spans="1:14" ht="28.5" customHeight="1">
      <c r="A12" s="25">
        <v>9</v>
      </c>
      <c r="B12" s="45" t="s">
        <v>10</v>
      </c>
      <c r="C12" s="46">
        <v>3</v>
      </c>
      <c r="D12" s="46">
        <v>75</v>
      </c>
      <c r="E12" s="46">
        <v>5713</v>
      </c>
      <c r="F12" s="47">
        <f t="shared" si="1"/>
        <v>5791</v>
      </c>
      <c r="G12" s="48">
        <v>3697</v>
      </c>
      <c r="H12" s="34">
        <v>307</v>
      </c>
      <c r="I12" s="49">
        <v>4</v>
      </c>
      <c r="J12" s="49">
        <v>77</v>
      </c>
      <c r="K12" s="42">
        <v>5747</v>
      </c>
      <c r="L12" s="50">
        <f t="shared" si="0"/>
        <v>5828</v>
      </c>
      <c r="M12" s="51">
        <v>3701</v>
      </c>
      <c r="N12" s="51">
        <v>310</v>
      </c>
    </row>
    <row r="13" spans="1:14" ht="28.5" customHeight="1">
      <c r="A13" s="150">
        <v>10</v>
      </c>
      <c r="B13" s="151" t="s">
        <v>11</v>
      </c>
      <c r="C13" s="152">
        <v>4</v>
      </c>
      <c r="D13" s="152">
        <v>38</v>
      </c>
      <c r="E13" s="153">
        <v>2142</v>
      </c>
      <c r="F13" s="154">
        <f t="shared" si="1"/>
        <v>2184</v>
      </c>
      <c r="G13" s="154">
        <v>1203</v>
      </c>
      <c r="H13" s="156">
        <v>93</v>
      </c>
      <c r="I13" s="155">
        <v>4</v>
      </c>
      <c r="J13" s="155">
        <v>38</v>
      </c>
      <c r="K13" s="203">
        <v>2151</v>
      </c>
      <c r="L13" s="154">
        <f t="shared" si="0"/>
        <v>2193</v>
      </c>
      <c r="M13" s="156">
        <v>1203</v>
      </c>
      <c r="N13" s="156">
        <v>95</v>
      </c>
    </row>
    <row r="14" spans="1:14" ht="28.5" customHeight="1">
      <c r="A14" s="25">
        <v>11</v>
      </c>
      <c r="B14" s="45" t="s">
        <v>12</v>
      </c>
      <c r="C14" s="46">
        <v>3</v>
      </c>
      <c r="D14" s="46">
        <v>64</v>
      </c>
      <c r="E14" s="46">
        <v>4014</v>
      </c>
      <c r="F14" s="47">
        <f t="shared" si="1"/>
        <v>4081</v>
      </c>
      <c r="G14" s="48">
        <v>2042</v>
      </c>
      <c r="H14" s="34">
        <v>195</v>
      </c>
      <c r="I14" s="49">
        <v>3</v>
      </c>
      <c r="J14" s="49">
        <v>64</v>
      </c>
      <c r="K14" s="42">
        <v>4033</v>
      </c>
      <c r="L14" s="50">
        <f t="shared" si="0"/>
        <v>4100</v>
      </c>
      <c r="M14" s="51">
        <v>2050</v>
      </c>
      <c r="N14" s="51">
        <v>195</v>
      </c>
    </row>
    <row r="15" spans="1:14" ht="28.5" customHeight="1">
      <c r="A15" s="150">
        <v>12</v>
      </c>
      <c r="B15" s="151" t="s">
        <v>13</v>
      </c>
      <c r="C15" s="152">
        <v>3</v>
      </c>
      <c r="D15" s="152">
        <v>72</v>
      </c>
      <c r="E15" s="153">
        <v>5086</v>
      </c>
      <c r="F15" s="154">
        <f t="shared" si="1"/>
        <v>5161</v>
      </c>
      <c r="G15" s="154">
        <v>2865</v>
      </c>
      <c r="H15" s="156">
        <v>424</v>
      </c>
      <c r="I15" s="155">
        <v>3</v>
      </c>
      <c r="J15" s="155">
        <v>72</v>
      </c>
      <c r="K15" s="203">
        <v>5112</v>
      </c>
      <c r="L15" s="154">
        <f t="shared" si="0"/>
        <v>5187</v>
      </c>
      <c r="M15" s="156">
        <v>2868</v>
      </c>
      <c r="N15" s="156">
        <v>427</v>
      </c>
    </row>
    <row r="16" spans="1:14" ht="28.5" customHeight="1">
      <c r="A16" s="25">
        <v>13</v>
      </c>
      <c r="B16" s="45" t="s">
        <v>14</v>
      </c>
      <c r="C16" s="46">
        <v>1</v>
      </c>
      <c r="D16" s="46">
        <v>35</v>
      </c>
      <c r="E16" s="46">
        <v>2596</v>
      </c>
      <c r="F16" s="47">
        <f t="shared" si="1"/>
        <v>2632</v>
      </c>
      <c r="G16" s="48">
        <v>1222</v>
      </c>
      <c r="H16" s="34">
        <v>94</v>
      </c>
      <c r="I16" s="49">
        <v>1</v>
      </c>
      <c r="J16" s="49">
        <v>35</v>
      </c>
      <c r="K16" s="42">
        <v>2613</v>
      </c>
      <c r="L16" s="50">
        <f t="shared" si="0"/>
        <v>2649</v>
      </c>
      <c r="M16" s="51">
        <v>1226</v>
      </c>
      <c r="N16" s="51">
        <v>96</v>
      </c>
    </row>
    <row r="17" spans="1:14" ht="28.5" customHeight="1">
      <c r="A17" s="150">
        <v>14</v>
      </c>
      <c r="B17" s="151" t="s">
        <v>15</v>
      </c>
      <c r="C17" s="152">
        <v>3</v>
      </c>
      <c r="D17" s="152">
        <v>57</v>
      </c>
      <c r="E17" s="153">
        <v>3366</v>
      </c>
      <c r="F17" s="154">
        <f t="shared" si="1"/>
        <v>3426</v>
      </c>
      <c r="G17" s="154">
        <v>2247</v>
      </c>
      <c r="H17" s="156">
        <v>220</v>
      </c>
      <c r="I17" s="155">
        <v>3</v>
      </c>
      <c r="J17" s="155">
        <v>57</v>
      </c>
      <c r="K17" s="203">
        <v>3376</v>
      </c>
      <c r="L17" s="154">
        <f t="shared" si="0"/>
        <v>3436</v>
      </c>
      <c r="M17" s="156">
        <v>2255</v>
      </c>
      <c r="N17" s="156">
        <v>221</v>
      </c>
    </row>
    <row r="18" spans="1:14" ht="28.5" customHeight="1">
      <c r="A18" s="25">
        <v>15</v>
      </c>
      <c r="B18" s="45" t="s">
        <v>16</v>
      </c>
      <c r="C18" s="46">
        <v>0</v>
      </c>
      <c r="D18" s="46">
        <v>47</v>
      </c>
      <c r="E18" s="46">
        <v>3123</v>
      </c>
      <c r="F18" s="47">
        <f t="shared" si="1"/>
        <v>3170</v>
      </c>
      <c r="G18" s="48">
        <v>1602</v>
      </c>
      <c r="H18" s="34">
        <v>204</v>
      </c>
      <c r="I18" s="49">
        <v>0</v>
      </c>
      <c r="J18" s="49">
        <v>47</v>
      </c>
      <c r="K18" s="42">
        <v>3135</v>
      </c>
      <c r="L18" s="50">
        <f t="shared" si="0"/>
        <v>3182</v>
      </c>
      <c r="M18" s="51">
        <v>1605</v>
      </c>
      <c r="N18" s="51">
        <v>205</v>
      </c>
    </row>
    <row r="19" spans="1:14" ht="28.5" customHeight="1">
      <c r="A19" s="150">
        <v>16</v>
      </c>
      <c r="B19" s="151" t="s">
        <v>17</v>
      </c>
      <c r="C19" s="152">
        <v>1</v>
      </c>
      <c r="D19" s="152">
        <v>74</v>
      </c>
      <c r="E19" s="153">
        <v>9182</v>
      </c>
      <c r="F19" s="154">
        <f t="shared" si="1"/>
        <v>9257</v>
      </c>
      <c r="G19" s="154">
        <v>1694</v>
      </c>
      <c r="H19" s="156">
        <v>137</v>
      </c>
      <c r="I19" s="155">
        <v>1</v>
      </c>
      <c r="J19" s="155">
        <v>74</v>
      </c>
      <c r="K19" s="203">
        <v>9213</v>
      </c>
      <c r="L19" s="154">
        <f t="shared" si="0"/>
        <v>9288</v>
      </c>
      <c r="M19" s="156">
        <v>1696</v>
      </c>
      <c r="N19" s="156">
        <v>138</v>
      </c>
    </row>
    <row r="20" spans="1:14" ht="28.5" customHeight="1">
      <c r="A20" s="25">
        <v>17</v>
      </c>
      <c r="B20" s="45" t="s">
        <v>18</v>
      </c>
      <c r="C20" s="46">
        <v>0</v>
      </c>
      <c r="D20" s="46">
        <v>79</v>
      </c>
      <c r="E20" s="46">
        <v>5110</v>
      </c>
      <c r="F20" s="47">
        <f t="shared" si="1"/>
        <v>5189</v>
      </c>
      <c r="G20" s="48">
        <v>5036</v>
      </c>
      <c r="H20" s="34">
        <v>475</v>
      </c>
      <c r="I20" s="49">
        <v>0</v>
      </c>
      <c r="J20" s="49">
        <v>79</v>
      </c>
      <c r="K20" s="42">
        <v>5142</v>
      </c>
      <c r="L20" s="50">
        <f t="shared" si="0"/>
        <v>5221</v>
      </c>
      <c r="M20" s="51">
        <v>5051</v>
      </c>
      <c r="N20" s="51">
        <v>477</v>
      </c>
    </row>
    <row r="21" spans="1:14" ht="28.5" customHeight="1">
      <c r="A21" s="150">
        <v>18</v>
      </c>
      <c r="B21" s="151" t="s">
        <v>19</v>
      </c>
      <c r="C21" s="152">
        <v>1</v>
      </c>
      <c r="D21" s="152">
        <v>82</v>
      </c>
      <c r="E21" s="153">
        <v>6667</v>
      </c>
      <c r="F21" s="154">
        <f t="shared" si="1"/>
        <v>6750</v>
      </c>
      <c r="G21" s="154">
        <v>4063</v>
      </c>
      <c r="H21" s="156">
        <v>349</v>
      </c>
      <c r="I21" s="155">
        <v>1</v>
      </c>
      <c r="J21" s="155">
        <v>82</v>
      </c>
      <c r="K21" s="203">
        <v>6689</v>
      </c>
      <c r="L21" s="154">
        <f t="shared" si="0"/>
        <v>6772</v>
      </c>
      <c r="M21" s="156">
        <v>4070</v>
      </c>
      <c r="N21" s="156">
        <v>350</v>
      </c>
    </row>
    <row r="22" spans="1:14" s="3" customFormat="1" ht="39.75" customHeight="1">
      <c r="A22" s="388" t="s">
        <v>0</v>
      </c>
      <c r="B22" s="389"/>
      <c r="C22" s="52">
        <f t="shared" ref="C22:N22" si="2">SUM(C4:C21)</f>
        <v>64</v>
      </c>
      <c r="D22" s="52">
        <f t="shared" si="2"/>
        <v>1477</v>
      </c>
      <c r="E22" s="52">
        <f t="shared" si="2"/>
        <v>107895</v>
      </c>
      <c r="F22" s="52">
        <f t="shared" si="2"/>
        <v>109436</v>
      </c>
      <c r="G22" s="52">
        <f t="shared" si="2"/>
        <v>60880</v>
      </c>
      <c r="H22" s="52">
        <f t="shared" si="2"/>
        <v>5630</v>
      </c>
      <c r="I22" s="99">
        <f t="shared" si="2"/>
        <v>67</v>
      </c>
      <c r="J22" s="99">
        <f t="shared" si="2"/>
        <v>1483</v>
      </c>
      <c r="K22" s="99">
        <f t="shared" si="2"/>
        <v>108377</v>
      </c>
      <c r="L22" s="99">
        <f t="shared" si="2"/>
        <v>109927</v>
      </c>
      <c r="M22" s="99">
        <f t="shared" si="2"/>
        <v>61043</v>
      </c>
      <c r="N22" s="99">
        <f t="shared" si="2"/>
        <v>5665</v>
      </c>
    </row>
    <row r="23" spans="1:14" ht="20.25" customHeight="1">
      <c r="C23" s="124"/>
      <c r="D23" s="5"/>
      <c r="E23" s="5"/>
      <c r="F23" s="5"/>
    </row>
  </sheetData>
  <mergeCells count="6">
    <mergeCell ref="A1:N1"/>
    <mergeCell ref="A22:B22"/>
    <mergeCell ref="A2:A3"/>
    <mergeCell ref="B2:B3"/>
    <mergeCell ref="C2:H2"/>
    <mergeCell ref="I2:N2"/>
  </mergeCells>
  <phoneticPr fontId="21" type="noConversion"/>
  <pageMargins left="1.04" right="0.16" top="0.69" bottom="1" header="0.5" footer="0.5"/>
  <pageSetup paperSize="9"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="70" zoomScaleNormal="70" workbookViewId="0">
      <selection activeCell="V19" sqref="V19"/>
    </sheetView>
  </sheetViews>
  <sheetFormatPr defaultRowHeight="12.75"/>
  <cols>
    <col min="1" max="1" width="4.7109375" customWidth="1"/>
    <col min="2" max="2" width="24.28515625" style="15" customWidth="1"/>
    <col min="3" max="3" width="14.28515625" customWidth="1"/>
    <col min="4" max="4" width="12.140625" customWidth="1"/>
    <col min="5" max="5" width="12.85546875" customWidth="1"/>
    <col min="6" max="6" width="8.28515625" customWidth="1"/>
    <col min="7" max="7" width="8.5703125" customWidth="1"/>
    <col min="8" max="8" width="9.42578125" customWidth="1"/>
    <col min="9" max="9" width="7.5703125" customWidth="1"/>
    <col min="10" max="10" width="9.28515625" customWidth="1"/>
    <col min="11" max="11" width="10.28515625" customWidth="1"/>
    <col min="14" max="14" width="15.140625" customWidth="1"/>
  </cols>
  <sheetData>
    <row r="1" spans="1:14" ht="15.6" customHeight="1">
      <c r="A1" s="524" t="s">
        <v>30</v>
      </c>
      <c r="B1" s="524"/>
      <c r="C1" s="524"/>
      <c r="D1" s="524"/>
      <c r="E1" s="524"/>
      <c r="F1" s="524"/>
      <c r="G1" s="525"/>
      <c r="H1" s="525"/>
      <c r="I1" s="525"/>
      <c r="J1" s="525"/>
      <c r="K1" s="525"/>
      <c r="L1" s="525"/>
      <c r="M1" s="525"/>
      <c r="N1" s="525"/>
    </row>
    <row r="2" spans="1:14" s="16" customFormat="1" ht="30.75" customHeight="1">
      <c r="A2" s="526" t="s">
        <v>267</v>
      </c>
      <c r="B2" s="526"/>
      <c r="C2" s="526"/>
      <c r="D2" s="526"/>
      <c r="E2" s="526"/>
      <c r="F2" s="526"/>
      <c r="G2" s="527"/>
      <c r="H2" s="527"/>
      <c r="I2" s="527"/>
      <c r="J2" s="527"/>
      <c r="K2" s="527"/>
      <c r="L2" s="527"/>
      <c r="M2" s="527"/>
      <c r="N2" s="528"/>
    </row>
    <row r="3" spans="1:14" s="17" customFormat="1" ht="16.5" customHeight="1">
      <c r="A3" s="529" t="s">
        <v>78</v>
      </c>
      <c r="B3" s="529" t="s">
        <v>41</v>
      </c>
      <c r="C3" s="529" t="s">
        <v>48</v>
      </c>
      <c r="D3" s="531" t="s">
        <v>109</v>
      </c>
      <c r="E3" s="533" t="s">
        <v>110</v>
      </c>
      <c r="F3" s="533"/>
      <c r="G3" s="533"/>
      <c r="H3" s="534" t="s">
        <v>111</v>
      </c>
      <c r="I3" s="534"/>
      <c r="J3" s="534"/>
      <c r="K3" s="534" t="s">
        <v>112</v>
      </c>
      <c r="L3" s="534"/>
      <c r="M3" s="534"/>
      <c r="N3" s="377" t="s">
        <v>113</v>
      </c>
    </row>
    <row r="4" spans="1:14" s="17" customFormat="1" ht="12" customHeight="1">
      <c r="A4" s="529"/>
      <c r="B4" s="529"/>
      <c r="C4" s="529"/>
      <c r="D4" s="531"/>
      <c r="E4" s="535" t="s">
        <v>48</v>
      </c>
      <c r="F4" s="539" t="s">
        <v>114</v>
      </c>
      <c r="G4" s="539"/>
      <c r="H4" s="538" t="s">
        <v>48</v>
      </c>
      <c r="I4" s="537" t="s">
        <v>114</v>
      </c>
      <c r="J4" s="537"/>
      <c r="K4" s="538" t="s">
        <v>48</v>
      </c>
      <c r="L4" s="537" t="s">
        <v>114</v>
      </c>
      <c r="M4" s="537"/>
      <c r="N4" s="538" t="s">
        <v>48</v>
      </c>
    </row>
    <row r="5" spans="1:14" s="17" customFormat="1" ht="23.25" customHeight="1" thickBot="1">
      <c r="A5" s="530"/>
      <c r="B5" s="530"/>
      <c r="C5" s="530"/>
      <c r="D5" s="532"/>
      <c r="E5" s="536"/>
      <c r="F5" s="348" t="s">
        <v>115</v>
      </c>
      <c r="G5" s="348" t="s">
        <v>116</v>
      </c>
      <c r="H5" s="540"/>
      <c r="I5" s="349" t="s">
        <v>115</v>
      </c>
      <c r="J5" s="349" t="s">
        <v>116</v>
      </c>
      <c r="K5" s="540"/>
      <c r="L5" s="349" t="s">
        <v>115</v>
      </c>
      <c r="M5" s="349" t="s">
        <v>116</v>
      </c>
      <c r="N5" s="538"/>
    </row>
    <row r="6" spans="1:14" s="100" customFormat="1" ht="0.6" customHeight="1" thickTop="1">
      <c r="A6" s="109">
        <v>1</v>
      </c>
      <c r="B6" s="109">
        <v>2</v>
      </c>
      <c r="C6" s="109" t="s">
        <v>117</v>
      </c>
      <c r="D6" s="109">
        <v>4</v>
      </c>
      <c r="E6" s="109" t="s">
        <v>118</v>
      </c>
      <c r="F6" s="109">
        <v>6</v>
      </c>
      <c r="G6" s="109">
        <v>7</v>
      </c>
      <c r="H6" s="110" t="s">
        <v>119</v>
      </c>
      <c r="I6" s="110">
        <v>9</v>
      </c>
      <c r="J6" s="110">
        <v>10</v>
      </c>
      <c r="K6" s="110" t="s">
        <v>120</v>
      </c>
      <c r="L6" s="110">
        <v>12</v>
      </c>
      <c r="M6" s="110">
        <v>13</v>
      </c>
      <c r="N6" s="378">
        <v>15</v>
      </c>
    </row>
    <row r="7" spans="1:14" s="17" customFormat="1" ht="18" hidden="1" customHeight="1">
      <c r="A7" s="374"/>
      <c r="B7" s="23"/>
      <c r="C7" s="376"/>
      <c r="D7" s="376">
        <v>1</v>
      </c>
      <c r="E7" s="23"/>
      <c r="F7" s="376">
        <v>2</v>
      </c>
      <c r="G7" s="376">
        <v>3</v>
      </c>
      <c r="H7" s="111"/>
      <c r="I7" s="112">
        <v>4</v>
      </c>
      <c r="J7" s="112">
        <v>5</v>
      </c>
      <c r="K7" s="111"/>
      <c r="L7" s="112">
        <v>6</v>
      </c>
      <c r="M7" s="112">
        <v>7</v>
      </c>
      <c r="N7" s="112">
        <v>8</v>
      </c>
    </row>
    <row r="8" spans="1:14" s="18" customFormat="1" ht="27.95" customHeight="1" thickTop="1">
      <c r="A8" s="25">
        <v>1</v>
      </c>
      <c r="B8" s="45" t="s">
        <v>2</v>
      </c>
      <c r="C8" s="114">
        <v>709</v>
      </c>
      <c r="D8" s="69">
        <v>13</v>
      </c>
      <c r="E8" s="70">
        <v>52</v>
      </c>
      <c r="F8" s="71">
        <v>31</v>
      </c>
      <c r="G8" s="71">
        <v>21</v>
      </c>
      <c r="H8" s="72">
        <v>35</v>
      </c>
      <c r="I8" s="73">
        <v>19</v>
      </c>
      <c r="J8" s="73">
        <v>16</v>
      </c>
      <c r="K8" s="72">
        <v>46</v>
      </c>
      <c r="L8" s="74">
        <v>18</v>
      </c>
      <c r="M8" s="73">
        <v>28</v>
      </c>
      <c r="N8" s="108">
        <v>563</v>
      </c>
    </row>
    <row r="9" spans="1:14" s="18" customFormat="1" ht="27.95" customHeight="1">
      <c r="A9" s="150">
        <v>2</v>
      </c>
      <c r="B9" s="151" t="s">
        <v>3</v>
      </c>
      <c r="C9" s="194">
        <v>390</v>
      </c>
      <c r="D9" s="195">
        <v>5</v>
      </c>
      <c r="E9" s="196">
        <v>19</v>
      </c>
      <c r="F9" s="197">
        <v>17</v>
      </c>
      <c r="G9" s="197">
        <v>2</v>
      </c>
      <c r="H9" s="196">
        <v>64</v>
      </c>
      <c r="I9" s="197">
        <v>46</v>
      </c>
      <c r="J9" s="197">
        <v>18</v>
      </c>
      <c r="K9" s="196">
        <v>302</v>
      </c>
      <c r="L9" s="157">
        <v>120</v>
      </c>
      <c r="M9" s="197">
        <v>182</v>
      </c>
      <c r="N9" s="195">
        <v>148</v>
      </c>
    </row>
    <row r="10" spans="1:14" s="18" customFormat="1" ht="27.95" customHeight="1">
      <c r="A10" s="25">
        <v>3</v>
      </c>
      <c r="B10" s="45" t="s">
        <v>4</v>
      </c>
      <c r="C10" s="114">
        <v>383</v>
      </c>
      <c r="D10" s="69">
        <v>13</v>
      </c>
      <c r="E10" s="70">
        <v>174</v>
      </c>
      <c r="F10" s="71">
        <v>152</v>
      </c>
      <c r="G10" s="71">
        <v>22</v>
      </c>
      <c r="H10" s="72">
        <v>106</v>
      </c>
      <c r="I10" s="73">
        <v>92</v>
      </c>
      <c r="J10" s="73">
        <v>14</v>
      </c>
      <c r="K10" s="72">
        <v>90</v>
      </c>
      <c r="L10" s="74">
        <v>55</v>
      </c>
      <c r="M10" s="73">
        <v>35</v>
      </c>
      <c r="N10" s="108">
        <v>646</v>
      </c>
    </row>
    <row r="11" spans="1:14" s="18" customFormat="1" ht="27.95" customHeight="1">
      <c r="A11" s="150">
        <v>4</v>
      </c>
      <c r="B11" s="151" t="s">
        <v>5</v>
      </c>
      <c r="C11" s="194">
        <v>2597</v>
      </c>
      <c r="D11" s="195">
        <v>37</v>
      </c>
      <c r="E11" s="196">
        <v>236</v>
      </c>
      <c r="F11" s="197">
        <v>191</v>
      </c>
      <c r="G11" s="197">
        <v>45</v>
      </c>
      <c r="H11" s="196">
        <v>1961</v>
      </c>
      <c r="I11" s="197">
        <v>1522</v>
      </c>
      <c r="J11" s="197">
        <v>439</v>
      </c>
      <c r="K11" s="196">
        <v>363</v>
      </c>
      <c r="L11" s="157">
        <v>186</v>
      </c>
      <c r="M11" s="197">
        <v>177</v>
      </c>
      <c r="N11" s="195">
        <v>886</v>
      </c>
    </row>
    <row r="12" spans="1:14" s="18" customFormat="1" ht="27.95" customHeight="1">
      <c r="A12" s="25">
        <v>5</v>
      </c>
      <c r="B12" s="45" t="s">
        <v>6</v>
      </c>
      <c r="C12" s="114">
        <v>928</v>
      </c>
      <c r="D12" s="69">
        <v>36</v>
      </c>
      <c r="E12" s="70">
        <v>138</v>
      </c>
      <c r="F12" s="71">
        <v>129</v>
      </c>
      <c r="G12" s="71">
        <v>9</v>
      </c>
      <c r="H12" s="72">
        <v>428</v>
      </c>
      <c r="I12" s="73">
        <v>383</v>
      </c>
      <c r="J12" s="73">
        <v>45</v>
      </c>
      <c r="K12" s="72">
        <v>326</v>
      </c>
      <c r="L12" s="74">
        <v>210</v>
      </c>
      <c r="M12" s="73">
        <v>116</v>
      </c>
      <c r="N12" s="108">
        <v>939</v>
      </c>
    </row>
    <row r="13" spans="1:14" s="18" customFormat="1" ht="27.95" customHeight="1">
      <c r="A13" s="150">
        <v>6</v>
      </c>
      <c r="B13" s="151" t="s">
        <v>7</v>
      </c>
      <c r="C13" s="194">
        <v>2403</v>
      </c>
      <c r="D13" s="195">
        <v>32</v>
      </c>
      <c r="E13" s="196">
        <v>192</v>
      </c>
      <c r="F13" s="197">
        <v>177</v>
      </c>
      <c r="G13" s="197">
        <v>15</v>
      </c>
      <c r="H13" s="196">
        <v>729</v>
      </c>
      <c r="I13" s="197">
        <v>573</v>
      </c>
      <c r="J13" s="197">
        <v>156</v>
      </c>
      <c r="K13" s="196">
        <v>1450</v>
      </c>
      <c r="L13" s="157">
        <v>691</v>
      </c>
      <c r="M13" s="197">
        <v>759</v>
      </c>
      <c r="N13" s="195">
        <v>836</v>
      </c>
    </row>
    <row r="14" spans="1:14" s="18" customFormat="1" ht="27.95" customHeight="1">
      <c r="A14" s="25">
        <v>7</v>
      </c>
      <c r="B14" s="45" t="s">
        <v>8</v>
      </c>
      <c r="C14" s="114">
        <v>615</v>
      </c>
      <c r="D14" s="69">
        <v>9</v>
      </c>
      <c r="E14" s="70">
        <v>55</v>
      </c>
      <c r="F14" s="71">
        <v>40</v>
      </c>
      <c r="G14" s="71">
        <v>15</v>
      </c>
      <c r="H14" s="72">
        <v>144</v>
      </c>
      <c r="I14" s="73">
        <v>106</v>
      </c>
      <c r="J14" s="73">
        <v>38</v>
      </c>
      <c r="K14" s="72">
        <v>407</v>
      </c>
      <c r="L14" s="74">
        <v>150</v>
      </c>
      <c r="M14" s="73">
        <v>257</v>
      </c>
      <c r="N14" s="108">
        <v>244</v>
      </c>
    </row>
    <row r="15" spans="1:14" s="18" customFormat="1" ht="27.95" customHeight="1">
      <c r="A15" s="150">
        <v>8</v>
      </c>
      <c r="B15" s="151" t="s">
        <v>9</v>
      </c>
      <c r="C15" s="194">
        <v>257</v>
      </c>
      <c r="D15" s="195">
        <v>6</v>
      </c>
      <c r="E15" s="196">
        <v>42</v>
      </c>
      <c r="F15" s="197">
        <v>32</v>
      </c>
      <c r="G15" s="197">
        <v>10</v>
      </c>
      <c r="H15" s="196">
        <v>69</v>
      </c>
      <c r="I15" s="197">
        <v>44</v>
      </c>
      <c r="J15" s="197">
        <v>25</v>
      </c>
      <c r="K15" s="196">
        <v>140</v>
      </c>
      <c r="L15" s="157">
        <v>38</v>
      </c>
      <c r="M15" s="197">
        <v>102</v>
      </c>
      <c r="N15" s="195">
        <v>368</v>
      </c>
    </row>
    <row r="16" spans="1:14" s="18" customFormat="1" ht="27.95" customHeight="1">
      <c r="A16" s="25">
        <v>9</v>
      </c>
      <c r="B16" s="45" t="s">
        <v>10</v>
      </c>
      <c r="C16" s="114">
        <v>699</v>
      </c>
      <c r="D16" s="69">
        <v>16</v>
      </c>
      <c r="E16" s="70">
        <v>79</v>
      </c>
      <c r="F16" s="71">
        <v>68</v>
      </c>
      <c r="G16" s="71">
        <v>11</v>
      </c>
      <c r="H16" s="72">
        <v>246</v>
      </c>
      <c r="I16" s="73">
        <v>198</v>
      </c>
      <c r="J16" s="73">
        <v>48</v>
      </c>
      <c r="K16" s="72">
        <v>358</v>
      </c>
      <c r="L16" s="74">
        <v>164</v>
      </c>
      <c r="M16" s="73">
        <v>194</v>
      </c>
      <c r="N16" s="108">
        <v>501</v>
      </c>
    </row>
    <row r="17" spans="1:14" s="18" customFormat="1" ht="27.95" customHeight="1">
      <c r="A17" s="150">
        <v>10</v>
      </c>
      <c r="B17" s="151" t="s">
        <v>11</v>
      </c>
      <c r="C17" s="194">
        <v>117</v>
      </c>
      <c r="D17" s="195">
        <v>3</v>
      </c>
      <c r="E17" s="196">
        <v>26</v>
      </c>
      <c r="F17" s="197">
        <v>18</v>
      </c>
      <c r="G17" s="197">
        <v>8</v>
      </c>
      <c r="H17" s="196">
        <v>20</v>
      </c>
      <c r="I17" s="197">
        <v>12</v>
      </c>
      <c r="J17" s="197">
        <v>8</v>
      </c>
      <c r="K17" s="196">
        <v>68</v>
      </c>
      <c r="L17" s="157">
        <v>27</v>
      </c>
      <c r="M17" s="197">
        <v>41</v>
      </c>
      <c r="N17" s="195">
        <v>197</v>
      </c>
    </row>
    <row r="18" spans="1:14" s="18" customFormat="1" ht="27.95" customHeight="1">
      <c r="A18" s="25">
        <v>11</v>
      </c>
      <c r="B18" s="45" t="s">
        <v>12</v>
      </c>
      <c r="C18" s="114">
        <v>629</v>
      </c>
      <c r="D18" s="69">
        <v>7</v>
      </c>
      <c r="E18" s="70">
        <v>43</v>
      </c>
      <c r="F18" s="71">
        <v>33</v>
      </c>
      <c r="G18" s="71">
        <v>10</v>
      </c>
      <c r="H18" s="72">
        <v>277</v>
      </c>
      <c r="I18" s="73">
        <v>209</v>
      </c>
      <c r="J18" s="73">
        <v>68</v>
      </c>
      <c r="K18" s="72">
        <v>302</v>
      </c>
      <c r="L18" s="74">
        <v>149</v>
      </c>
      <c r="M18" s="73">
        <v>153</v>
      </c>
      <c r="N18" s="108">
        <v>236</v>
      </c>
    </row>
    <row r="19" spans="1:14" s="18" customFormat="1" ht="27.95" customHeight="1">
      <c r="A19" s="150">
        <v>12</v>
      </c>
      <c r="B19" s="151" t="s">
        <v>13</v>
      </c>
      <c r="C19" s="194">
        <v>800</v>
      </c>
      <c r="D19" s="195">
        <v>26</v>
      </c>
      <c r="E19" s="196">
        <v>65</v>
      </c>
      <c r="F19" s="197">
        <v>46</v>
      </c>
      <c r="G19" s="197">
        <v>19</v>
      </c>
      <c r="H19" s="196">
        <v>190</v>
      </c>
      <c r="I19" s="197">
        <v>144</v>
      </c>
      <c r="J19" s="197">
        <v>46</v>
      </c>
      <c r="K19" s="196">
        <v>519</v>
      </c>
      <c r="L19" s="157">
        <v>197</v>
      </c>
      <c r="M19" s="197">
        <v>322</v>
      </c>
      <c r="N19" s="195">
        <v>309</v>
      </c>
    </row>
    <row r="20" spans="1:14" s="18" customFormat="1" ht="27.95" customHeight="1">
      <c r="A20" s="25">
        <v>13</v>
      </c>
      <c r="B20" s="45" t="s">
        <v>14</v>
      </c>
      <c r="C20" s="114">
        <v>384</v>
      </c>
      <c r="D20" s="69">
        <v>7</v>
      </c>
      <c r="E20" s="70">
        <v>30</v>
      </c>
      <c r="F20" s="71">
        <v>22</v>
      </c>
      <c r="G20" s="71">
        <v>8</v>
      </c>
      <c r="H20" s="72">
        <v>17</v>
      </c>
      <c r="I20" s="73">
        <v>13</v>
      </c>
      <c r="J20" s="73">
        <v>4</v>
      </c>
      <c r="K20" s="72">
        <v>330</v>
      </c>
      <c r="L20" s="74">
        <v>126</v>
      </c>
      <c r="M20" s="73">
        <v>204</v>
      </c>
      <c r="N20" s="108">
        <v>157</v>
      </c>
    </row>
    <row r="21" spans="1:14" s="18" customFormat="1" ht="27.95" customHeight="1">
      <c r="A21" s="150">
        <v>14</v>
      </c>
      <c r="B21" s="151" t="s">
        <v>15</v>
      </c>
      <c r="C21" s="194">
        <v>312</v>
      </c>
      <c r="D21" s="195">
        <v>13</v>
      </c>
      <c r="E21" s="196">
        <v>43</v>
      </c>
      <c r="F21" s="197">
        <v>35</v>
      </c>
      <c r="G21" s="197">
        <v>8</v>
      </c>
      <c r="H21" s="196">
        <v>155</v>
      </c>
      <c r="I21" s="197">
        <v>126</v>
      </c>
      <c r="J21" s="197">
        <v>29</v>
      </c>
      <c r="K21" s="196">
        <v>101</v>
      </c>
      <c r="L21" s="157">
        <v>54</v>
      </c>
      <c r="M21" s="197">
        <v>47</v>
      </c>
      <c r="N21" s="195">
        <v>206</v>
      </c>
    </row>
    <row r="22" spans="1:14" s="18" customFormat="1" ht="27.95" customHeight="1">
      <c r="A22" s="25">
        <v>15</v>
      </c>
      <c r="B22" s="45" t="s">
        <v>16</v>
      </c>
      <c r="C22" s="114">
        <v>276</v>
      </c>
      <c r="D22" s="69">
        <v>14</v>
      </c>
      <c r="E22" s="70">
        <v>35</v>
      </c>
      <c r="F22" s="71">
        <v>31</v>
      </c>
      <c r="G22" s="71">
        <v>4</v>
      </c>
      <c r="H22" s="72">
        <v>61</v>
      </c>
      <c r="I22" s="73">
        <v>35</v>
      </c>
      <c r="J22" s="73">
        <v>26</v>
      </c>
      <c r="K22" s="72">
        <v>166</v>
      </c>
      <c r="L22" s="74">
        <v>83</v>
      </c>
      <c r="M22" s="73">
        <v>83</v>
      </c>
      <c r="N22" s="108">
        <v>194</v>
      </c>
    </row>
    <row r="23" spans="1:14" s="18" customFormat="1" ht="27.95" customHeight="1">
      <c r="A23" s="150">
        <v>16</v>
      </c>
      <c r="B23" s="151" t="s">
        <v>17</v>
      </c>
      <c r="C23" s="194">
        <v>466</v>
      </c>
      <c r="D23" s="195">
        <v>6</v>
      </c>
      <c r="E23" s="196">
        <v>46</v>
      </c>
      <c r="F23" s="197">
        <v>40</v>
      </c>
      <c r="G23" s="197">
        <v>6</v>
      </c>
      <c r="H23" s="196">
        <v>250</v>
      </c>
      <c r="I23" s="197">
        <v>180</v>
      </c>
      <c r="J23" s="197">
        <v>70</v>
      </c>
      <c r="K23" s="196">
        <v>164</v>
      </c>
      <c r="L23" s="157">
        <v>46</v>
      </c>
      <c r="M23" s="197">
        <v>118</v>
      </c>
      <c r="N23" s="195">
        <v>207</v>
      </c>
    </row>
    <row r="24" spans="1:14" s="18" customFormat="1" ht="27.95" customHeight="1">
      <c r="A24" s="25">
        <v>17</v>
      </c>
      <c r="B24" s="45" t="s">
        <v>18</v>
      </c>
      <c r="C24" s="114">
        <v>214</v>
      </c>
      <c r="D24" s="69">
        <v>6</v>
      </c>
      <c r="E24" s="70">
        <v>77</v>
      </c>
      <c r="F24" s="71">
        <v>50</v>
      </c>
      <c r="G24" s="71">
        <v>27</v>
      </c>
      <c r="H24" s="72">
        <v>60</v>
      </c>
      <c r="I24" s="73">
        <v>34</v>
      </c>
      <c r="J24" s="73">
        <v>26</v>
      </c>
      <c r="K24" s="72">
        <v>71</v>
      </c>
      <c r="L24" s="74">
        <v>21</v>
      </c>
      <c r="M24" s="73">
        <v>50</v>
      </c>
      <c r="N24" s="108">
        <v>438</v>
      </c>
    </row>
    <row r="25" spans="1:14" s="18" customFormat="1" ht="27.95" customHeight="1">
      <c r="A25" s="150">
        <v>18</v>
      </c>
      <c r="B25" s="151" t="s">
        <v>19</v>
      </c>
      <c r="C25" s="194">
        <v>1383</v>
      </c>
      <c r="D25" s="195">
        <v>15</v>
      </c>
      <c r="E25" s="196">
        <v>79</v>
      </c>
      <c r="F25" s="197">
        <v>64</v>
      </c>
      <c r="G25" s="197">
        <v>15</v>
      </c>
      <c r="H25" s="196">
        <v>232</v>
      </c>
      <c r="I25" s="197">
        <v>174</v>
      </c>
      <c r="J25" s="197">
        <v>58</v>
      </c>
      <c r="K25" s="196">
        <v>1057</v>
      </c>
      <c r="L25" s="157">
        <v>425</v>
      </c>
      <c r="M25" s="197">
        <v>632</v>
      </c>
      <c r="N25" s="195">
        <v>392</v>
      </c>
    </row>
    <row r="26" spans="1:14" s="19" customFormat="1" ht="27.95" customHeight="1">
      <c r="A26" s="113"/>
      <c r="B26" s="113" t="s">
        <v>0</v>
      </c>
      <c r="C26" s="114">
        <v>12999</v>
      </c>
      <c r="D26" s="69">
        <v>264</v>
      </c>
      <c r="E26" s="69">
        <v>1431</v>
      </c>
      <c r="F26" s="69">
        <v>1176</v>
      </c>
      <c r="G26" s="69">
        <v>255</v>
      </c>
      <c r="H26" s="69">
        <v>5044</v>
      </c>
      <c r="I26" s="69">
        <v>3910</v>
      </c>
      <c r="J26" s="69">
        <v>1134</v>
      </c>
      <c r="K26" s="69">
        <v>6260</v>
      </c>
      <c r="L26" s="69">
        <v>2760</v>
      </c>
      <c r="M26" s="69">
        <v>3500</v>
      </c>
      <c r="N26" s="69">
        <v>7467</v>
      </c>
    </row>
    <row r="27" spans="1:14" s="9" customFormat="1" ht="15" hidden="1" customHeight="1">
      <c r="B27" s="26"/>
    </row>
    <row r="28" spans="1:14" s="9" customFormat="1" ht="15" hidden="1" customHeight="1">
      <c r="B28" s="26"/>
      <c r="C28" s="299"/>
    </row>
    <row r="29" spans="1:14" s="9" customFormat="1" ht="15" hidden="1" customHeight="1">
      <c r="B29" s="26"/>
    </row>
    <row r="30" spans="1:14" s="9" customFormat="1" ht="15" hidden="1" customHeight="1">
      <c r="B30" s="26"/>
    </row>
    <row r="31" spans="1:14" s="9" customFormat="1" ht="15" hidden="1" customHeight="1">
      <c r="B31" s="26"/>
    </row>
    <row r="32" spans="1:14" s="9" customFormat="1" ht="21.75" customHeight="1">
      <c r="B32" s="94" t="s">
        <v>27</v>
      </c>
    </row>
    <row r="33" spans="5:5" ht="41.25" customHeight="1">
      <c r="E33" s="15"/>
    </row>
  </sheetData>
  <mergeCells count="16">
    <mergeCell ref="A1:N1"/>
    <mergeCell ref="A2:N2"/>
    <mergeCell ref="A3:A5"/>
    <mergeCell ref="B3:B5"/>
    <mergeCell ref="C3:C5"/>
    <mergeCell ref="D3:D5"/>
    <mergeCell ref="E3:G3"/>
    <mergeCell ref="H3:J3"/>
    <mergeCell ref="K3:M3"/>
    <mergeCell ref="E4:E5"/>
    <mergeCell ref="L4:M4"/>
    <mergeCell ref="N4:N5"/>
    <mergeCell ref="F4:G4"/>
    <mergeCell ref="H4:H5"/>
    <mergeCell ref="I4:J4"/>
    <mergeCell ref="K4:K5"/>
  </mergeCells>
  <phoneticPr fontId="21" type="noConversion"/>
  <pageMargins left="0.25" right="0.25" top="0.75" bottom="0.75" header="0.3" footer="0.3"/>
  <pageSetup paperSize="9" scale="77" fitToWidth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="60" zoomScaleNormal="60" workbookViewId="0">
      <selection activeCell="S18" sqref="S18"/>
    </sheetView>
  </sheetViews>
  <sheetFormatPr defaultRowHeight="12.75"/>
  <cols>
    <col min="1" max="1" width="4.7109375" customWidth="1"/>
    <col min="2" max="2" width="33.42578125" customWidth="1"/>
    <col min="3" max="3" width="33.28515625" customWidth="1"/>
  </cols>
  <sheetData>
    <row r="1" spans="1:3" s="16" customFormat="1" ht="33.6" customHeight="1">
      <c r="A1" s="542" t="s">
        <v>268</v>
      </c>
      <c r="B1" s="542"/>
      <c r="C1" s="542"/>
    </row>
    <row r="2" spans="1:3" s="20" customFormat="1" ht="64.5" customHeight="1">
      <c r="A2" s="320" t="s">
        <v>1</v>
      </c>
      <c r="B2" s="321" t="s">
        <v>41</v>
      </c>
      <c r="C2" s="300" t="s">
        <v>226</v>
      </c>
    </row>
    <row r="3" spans="1:3" s="20" customFormat="1" ht="27.95" customHeight="1">
      <c r="A3" s="25">
        <v>1</v>
      </c>
      <c r="B3" s="45" t="s">
        <v>142</v>
      </c>
      <c r="C3" s="257">
        <v>3991</v>
      </c>
    </row>
    <row r="4" spans="1:3" ht="27.95" customHeight="1">
      <c r="A4" s="150">
        <v>2</v>
      </c>
      <c r="B4" s="151" t="s">
        <v>143</v>
      </c>
      <c r="C4" s="258">
        <v>10286</v>
      </c>
    </row>
    <row r="5" spans="1:3" ht="27.95" customHeight="1">
      <c r="A5" s="25">
        <v>3</v>
      </c>
      <c r="B5" s="45" t="s">
        <v>144</v>
      </c>
      <c r="C5" s="259">
        <v>26403</v>
      </c>
    </row>
    <row r="6" spans="1:3" ht="27.95" customHeight="1">
      <c r="A6" s="150">
        <v>4</v>
      </c>
      <c r="B6" s="151" t="s">
        <v>145</v>
      </c>
      <c r="C6" s="258">
        <v>21787</v>
      </c>
    </row>
    <row r="7" spans="1:3" ht="27.95" customHeight="1">
      <c r="A7" s="25">
        <v>5</v>
      </c>
      <c r="B7" s="45" t="s">
        <v>146</v>
      </c>
      <c r="C7" s="259">
        <v>11573</v>
      </c>
    </row>
    <row r="8" spans="1:3" ht="27.95" customHeight="1">
      <c r="A8" s="150">
        <v>6</v>
      </c>
      <c r="B8" s="151" t="s">
        <v>147</v>
      </c>
      <c r="C8" s="258">
        <v>21766</v>
      </c>
    </row>
    <row r="9" spans="1:3" ht="27.95" customHeight="1">
      <c r="A9" s="25">
        <v>7</v>
      </c>
      <c r="B9" s="45" t="s">
        <v>148</v>
      </c>
      <c r="C9" s="259">
        <v>11992</v>
      </c>
    </row>
    <row r="10" spans="1:3" ht="27.95" customHeight="1">
      <c r="A10" s="150">
        <v>8</v>
      </c>
      <c r="B10" s="151" t="s">
        <v>149</v>
      </c>
      <c r="C10" s="258">
        <v>5442</v>
      </c>
    </row>
    <row r="11" spans="1:3" ht="27.95" customHeight="1">
      <c r="A11" s="25">
        <v>9</v>
      </c>
      <c r="B11" s="45" t="s">
        <v>150</v>
      </c>
      <c r="C11" s="259">
        <v>9421</v>
      </c>
    </row>
    <row r="12" spans="1:3" ht="27.95" customHeight="1">
      <c r="A12" s="150">
        <v>10</v>
      </c>
      <c r="B12" s="151" t="s">
        <v>151</v>
      </c>
      <c r="C12" s="258">
        <v>3365</v>
      </c>
    </row>
    <row r="13" spans="1:3" ht="27.95" customHeight="1">
      <c r="A13" s="25">
        <v>11</v>
      </c>
      <c r="B13" s="45" t="s">
        <v>152</v>
      </c>
      <c r="C13" s="259">
        <v>6122</v>
      </c>
    </row>
    <row r="14" spans="1:3" ht="27.95" customHeight="1">
      <c r="A14" s="150">
        <v>12</v>
      </c>
      <c r="B14" s="151" t="s">
        <v>153</v>
      </c>
      <c r="C14" s="258">
        <v>8787</v>
      </c>
    </row>
    <row r="15" spans="1:3" ht="27.95" customHeight="1">
      <c r="A15" s="25">
        <v>13</v>
      </c>
      <c r="B15" s="45" t="s">
        <v>154</v>
      </c>
      <c r="C15" s="259">
        <v>3815</v>
      </c>
    </row>
    <row r="16" spans="1:3" ht="27.95" customHeight="1">
      <c r="A16" s="150">
        <v>14</v>
      </c>
      <c r="B16" s="151" t="s">
        <v>155</v>
      </c>
      <c r="C16" s="258">
        <v>6724</v>
      </c>
    </row>
    <row r="17" spans="1:3" ht="27.95" customHeight="1">
      <c r="A17" s="25">
        <v>15</v>
      </c>
      <c r="B17" s="45" t="s">
        <v>156</v>
      </c>
      <c r="C17" s="259">
        <v>5842</v>
      </c>
    </row>
    <row r="18" spans="1:3" ht="27.95" customHeight="1">
      <c r="A18" s="150">
        <v>16</v>
      </c>
      <c r="B18" s="151" t="s">
        <v>157</v>
      </c>
      <c r="C18" s="258">
        <v>5488</v>
      </c>
    </row>
    <row r="19" spans="1:3" ht="27.95" customHeight="1">
      <c r="A19" s="25">
        <v>17</v>
      </c>
      <c r="B19" s="45" t="s">
        <v>158</v>
      </c>
      <c r="C19" s="259">
        <v>6531</v>
      </c>
    </row>
    <row r="20" spans="1:3" ht="27.95" customHeight="1">
      <c r="A20" s="150">
        <v>18</v>
      </c>
      <c r="B20" s="151" t="s">
        <v>159</v>
      </c>
      <c r="C20" s="258">
        <v>11259</v>
      </c>
    </row>
    <row r="21" spans="1:3" ht="27.95" customHeight="1">
      <c r="A21" s="541" t="s">
        <v>0</v>
      </c>
      <c r="B21" s="541"/>
      <c r="C21" s="257">
        <v>180594</v>
      </c>
    </row>
    <row r="22" spans="1:3" s="8" customFormat="1" ht="30.75" customHeight="1">
      <c r="A22"/>
      <c r="B22"/>
      <c r="C22"/>
    </row>
    <row r="23" spans="1:3" s="21" customFormat="1" ht="12.75" customHeight="1"/>
    <row r="24" spans="1:3" s="21" customFormat="1"/>
    <row r="25" spans="1:3" s="21" customFormat="1"/>
    <row r="26" spans="1:3" s="21" customFormat="1"/>
    <row r="27" spans="1:3" s="21" customFormat="1"/>
    <row r="28" spans="1:3" s="21" customFormat="1"/>
    <row r="29" spans="1:3" s="21" customFormat="1"/>
    <row r="30" spans="1:3" s="21" customFormat="1"/>
    <row r="31" spans="1:3" s="21" customFormat="1"/>
    <row r="32" spans="1:3" s="21" customFormat="1" ht="12.75" customHeight="1"/>
    <row r="33" s="21" customFormat="1"/>
    <row r="34" s="21" customFormat="1"/>
    <row r="35" s="21" customFormat="1" ht="12.75" customHeight="1"/>
    <row r="36" s="21" customFormat="1"/>
    <row r="37" s="21" customFormat="1"/>
    <row r="38" s="21" customFormat="1" ht="12.75" customHeight="1"/>
    <row r="39" s="21" customFormat="1"/>
    <row r="40" s="21" customFormat="1"/>
    <row r="41" s="21" customFormat="1"/>
    <row r="42" s="21" customFormat="1"/>
    <row r="43" s="21" customFormat="1"/>
    <row r="44" s="21" customFormat="1"/>
    <row r="45" s="21" customFormat="1"/>
    <row r="46" s="21" customFormat="1" ht="25.5" customHeight="1"/>
    <row r="47" s="21" customFormat="1"/>
    <row r="48" s="21" customFormat="1"/>
    <row r="49" s="21" customFormat="1"/>
    <row r="50" s="21" customFormat="1"/>
    <row r="51" s="21" customFormat="1"/>
    <row r="52" s="21" customFormat="1"/>
    <row r="53" s="21" customFormat="1"/>
    <row r="54" s="21" customFormat="1"/>
    <row r="55" s="21" customFormat="1"/>
    <row r="56" s="21" customFormat="1"/>
    <row r="57" s="21" customFormat="1"/>
    <row r="58" s="21" customFormat="1"/>
    <row r="59" s="21" customFormat="1" ht="12.75" customHeight="1"/>
    <row r="60" s="21" customFormat="1"/>
    <row r="61" s="21" customFormat="1"/>
    <row r="62" s="21" customFormat="1"/>
    <row r="63" s="21" customFormat="1"/>
    <row r="64" s="21" customFormat="1"/>
    <row r="65" spans="1:2" s="21" customFormat="1"/>
    <row r="66" spans="1:2" s="21" customFormat="1" ht="33" customHeight="1"/>
    <row r="67" spans="1:2" s="21" customFormat="1"/>
    <row r="68" spans="1:2" s="21" customFormat="1">
      <c r="A68"/>
      <c r="B68"/>
    </row>
    <row r="69" spans="1:2" s="21" customFormat="1">
      <c r="A69"/>
      <c r="B69"/>
    </row>
    <row r="70" spans="1:2" s="21" customFormat="1">
      <c r="A70"/>
      <c r="B70"/>
    </row>
    <row r="71" spans="1:2" s="21" customFormat="1">
      <c r="A71"/>
      <c r="B71"/>
    </row>
    <row r="72" spans="1:2" s="21" customFormat="1">
      <c r="A72"/>
      <c r="B72"/>
    </row>
    <row r="73" spans="1:2" s="21" customFormat="1">
      <c r="A73"/>
      <c r="B73"/>
    </row>
    <row r="74" spans="1:2" s="21" customFormat="1">
      <c r="A74"/>
      <c r="B74"/>
    </row>
    <row r="75" spans="1:2" s="21" customFormat="1">
      <c r="A75"/>
      <c r="B75"/>
    </row>
    <row r="76" spans="1:2" s="21" customFormat="1">
      <c r="A76"/>
      <c r="B76"/>
    </row>
    <row r="77" spans="1:2" s="21" customFormat="1">
      <c r="A77"/>
      <c r="B77"/>
    </row>
    <row r="78" spans="1:2" s="21" customFormat="1">
      <c r="A78"/>
      <c r="B78"/>
    </row>
    <row r="79" spans="1:2" s="21" customFormat="1">
      <c r="A79"/>
      <c r="B79"/>
    </row>
    <row r="80" spans="1:2" s="21" customFormat="1">
      <c r="A80"/>
      <c r="B80"/>
    </row>
    <row r="81" spans="1:2" s="21" customFormat="1">
      <c r="A81"/>
      <c r="B81"/>
    </row>
    <row r="82" spans="1:2" s="21" customFormat="1">
      <c r="A82"/>
      <c r="B82"/>
    </row>
    <row r="83" spans="1:2" s="21" customFormat="1">
      <c r="A83"/>
      <c r="B83"/>
    </row>
    <row r="84" spans="1:2" s="21" customFormat="1">
      <c r="A84"/>
      <c r="B84"/>
    </row>
    <row r="85" spans="1:2" s="21" customFormat="1">
      <c r="A85"/>
      <c r="B85"/>
    </row>
    <row r="86" spans="1:2" s="21" customFormat="1">
      <c r="A86"/>
      <c r="B86"/>
    </row>
    <row r="87" spans="1:2" s="21" customFormat="1">
      <c r="A87"/>
      <c r="B87"/>
    </row>
    <row r="88" spans="1:2" s="21" customFormat="1">
      <c r="A88"/>
      <c r="B88"/>
    </row>
    <row r="89" spans="1:2" s="21" customFormat="1">
      <c r="A89"/>
      <c r="B89"/>
    </row>
    <row r="90" spans="1:2" s="21" customFormat="1">
      <c r="A90"/>
      <c r="B90"/>
    </row>
    <row r="91" spans="1:2" s="21" customFormat="1">
      <c r="A91"/>
      <c r="B91"/>
    </row>
    <row r="92" spans="1:2" s="21" customFormat="1">
      <c r="A92"/>
      <c r="B92"/>
    </row>
    <row r="93" spans="1:2" s="21" customFormat="1">
      <c r="A93"/>
      <c r="B93"/>
    </row>
    <row r="94" spans="1:2" s="21" customFormat="1">
      <c r="A94"/>
      <c r="B94"/>
    </row>
    <row r="95" spans="1:2" s="21" customFormat="1">
      <c r="A95"/>
      <c r="B95"/>
    </row>
    <row r="96" spans="1:2" s="21" customFormat="1">
      <c r="A96"/>
      <c r="B96"/>
    </row>
    <row r="97" spans="1:2" s="21" customFormat="1">
      <c r="A97"/>
      <c r="B97"/>
    </row>
    <row r="98" spans="1:2" s="21" customFormat="1">
      <c r="A98"/>
      <c r="B98"/>
    </row>
    <row r="99" spans="1:2" s="21" customFormat="1">
      <c r="A99"/>
      <c r="B99"/>
    </row>
    <row r="100" spans="1:2" s="21" customFormat="1">
      <c r="A100"/>
      <c r="B100"/>
    </row>
    <row r="101" spans="1:2" s="21" customFormat="1">
      <c r="A101"/>
      <c r="B101"/>
    </row>
    <row r="102" spans="1:2" s="21" customFormat="1">
      <c r="A102"/>
      <c r="B102"/>
    </row>
    <row r="103" spans="1:2" s="21" customFormat="1">
      <c r="A103"/>
      <c r="B103"/>
    </row>
    <row r="104" spans="1:2" s="21" customFormat="1">
      <c r="A104"/>
      <c r="B104"/>
    </row>
    <row r="105" spans="1:2" s="21" customFormat="1">
      <c r="A105"/>
      <c r="B105"/>
    </row>
    <row r="106" spans="1:2" s="21" customFormat="1">
      <c r="A106"/>
      <c r="B106"/>
    </row>
    <row r="107" spans="1:2" s="21" customFormat="1">
      <c r="A107"/>
      <c r="B107"/>
    </row>
    <row r="108" spans="1:2" s="21" customFormat="1">
      <c r="A108"/>
      <c r="B108"/>
    </row>
    <row r="109" spans="1:2" s="21" customFormat="1">
      <c r="A109"/>
      <c r="B109"/>
    </row>
    <row r="110" spans="1:2" s="21" customFormat="1">
      <c r="A110"/>
      <c r="B110"/>
    </row>
    <row r="111" spans="1:2" s="21" customFormat="1">
      <c r="A111"/>
      <c r="B111"/>
    </row>
    <row r="112" spans="1:2" s="21" customFormat="1">
      <c r="A112"/>
      <c r="B112"/>
    </row>
    <row r="113" spans="1:2" s="21" customFormat="1">
      <c r="A113"/>
      <c r="B113"/>
    </row>
    <row r="114" spans="1:2" s="21" customFormat="1">
      <c r="A114"/>
      <c r="B114"/>
    </row>
    <row r="115" spans="1:2" s="21" customFormat="1">
      <c r="A115"/>
      <c r="B115"/>
    </row>
    <row r="116" spans="1:2" s="21" customFormat="1">
      <c r="A116"/>
      <c r="B116"/>
    </row>
    <row r="117" spans="1:2" s="21" customFormat="1">
      <c r="A117"/>
      <c r="B117"/>
    </row>
    <row r="118" spans="1:2" s="21" customFormat="1">
      <c r="A118"/>
      <c r="B118"/>
    </row>
    <row r="119" spans="1:2" s="21" customFormat="1">
      <c r="A119"/>
      <c r="B119"/>
    </row>
    <row r="120" spans="1:2" s="21" customFormat="1">
      <c r="A120"/>
      <c r="B120"/>
    </row>
    <row r="121" spans="1:2" s="21" customFormat="1">
      <c r="A121"/>
      <c r="B121"/>
    </row>
    <row r="122" spans="1:2" s="21" customFormat="1">
      <c r="A122"/>
      <c r="B122"/>
    </row>
    <row r="123" spans="1:2" s="21" customFormat="1">
      <c r="A123"/>
      <c r="B123"/>
    </row>
    <row r="124" spans="1:2" s="21" customFormat="1">
      <c r="A124"/>
      <c r="B124"/>
    </row>
    <row r="125" spans="1:2" s="21" customFormat="1">
      <c r="A125"/>
      <c r="B125"/>
    </row>
    <row r="126" spans="1:2" s="21" customFormat="1">
      <c r="A126"/>
      <c r="B126"/>
    </row>
    <row r="127" spans="1:2" s="21" customFormat="1">
      <c r="A127"/>
      <c r="B127"/>
    </row>
    <row r="128" spans="1:2" s="21" customFormat="1">
      <c r="A128"/>
      <c r="B128"/>
    </row>
    <row r="129" spans="1:2" s="21" customFormat="1">
      <c r="A129"/>
      <c r="B129"/>
    </row>
    <row r="130" spans="1:2" s="21" customFormat="1">
      <c r="A130"/>
      <c r="B130"/>
    </row>
    <row r="131" spans="1:2" s="21" customFormat="1">
      <c r="A131"/>
      <c r="B131"/>
    </row>
    <row r="132" spans="1:2" s="21" customFormat="1">
      <c r="A132"/>
      <c r="B132"/>
    </row>
    <row r="133" spans="1:2" s="21" customFormat="1">
      <c r="A133"/>
      <c r="B133"/>
    </row>
    <row r="134" spans="1:2" s="21" customFormat="1">
      <c r="A134"/>
      <c r="B134"/>
    </row>
    <row r="135" spans="1:2" s="21" customFormat="1">
      <c r="A135"/>
      <c r="B135"/>
    </row>
    <row r="136" spans="1:2" s="21" customFormat="1">
      <c r="A136"/>
      <c r="B136"/>
    </row>
    <row r="137" spans="1:2" s="21" customFormat="1">
      <c r="A137"/>
      <c r="B137"/>
    </row>
    <row r="138" spans="1:2" s="21" customFormat="1">
      <c r="A138"/>
      <c r="B138"/>
    </row>
    <row r="139" spans="1:2" s="21" customFormat="1">
      <c r="A139"/>
      <c r="B139"/>
    </row>
    <row r="140" spans="1:2" s="21" customFormat="1">
      <c r="A140"/>
      <c r="B140"/>
    </row>
    <row r="141" spans="1:2" s="21" customFormat="1">
      <c r="A141"/>
      <c r="B141"/>
    </row>
    <row r="142" spans="1:2" s="21" customFormat="1">
      <c r="A142"/>
      <c r="B142"/>
    </row>
    <row r="143" spans="1:2" s="21" customFormat="1">
      <c r="A143"/>
      <c r="B143"/>
    </row>
    <row r="144" spans="1:2" s="21" customFormat="1">
      <c r="A144"/>
      <c r="B144"/>
    </row>
  </sheetData>
  <mergeCells count="2">
    <mergeCell ref="A21:B21"/>
    <mergeCell ref="A1:C1"/>
  </mergeCells>
  <phoneticPr fontId="21" type="noConversion"/>
  <pageMargins left="0.59" right="0.18" top="0.7" bottom="0.68" header="0.51181102362204722" footer="0.51181102362204722"/>
  <pageSetup paperSize="9" scale="8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WhiteSpace="0" zoomScale="70" zoomScaleNormal="70" zoomScalePageLayoutView="50" workbookViewId="0">
      <selection activeCell="T11" sqref="T11"/>
    </sheetView>
  </sheetViews>
  <sheetFormatPr defaultRowHeight="12.75"/>
  <cols>
    <col min="1" max="1" width="3.5703125" customWidth="1"/>
    <col min="2" max="2" width="24" customWidth="1"/>
    <col min="3" max="3" width="11.5703125" customWidth="1"/>
    <col min="4" max="4" width="10.5703125" customWidth="1"/>
    <col min="5" max="5" width="10.7109375" customWidth="1"/>
    <col min="6" max="6" width="10.28515625" customWidth="1"/>
    <col min="7" max="7" width="10.140625" customWidth="1"/>
    <col min="8" max="8" width="12.28515625" style="4" customWidth="1"/>
    <col min="9" max="9" width="10.7109375" customWidth="1"/>
    <col min="10" max="10" width="10.5703125" customWidth="1"/>
    <col min="11" max="12" width="7.5703125" customWidth="1"/>
    <col min="13" max="13" width="8.5703125" customWidth="1"/>
    <col min="14" max="14" width="8.7109375" customWidth="1"/>
    <col min="15" max="15" width="11.5703125" customWidth="1"/>
  </cols>
  <sheetData>
    <row r="1" spans="1:15" ht="30.75" customHeight="1" thickBot="1">
      <c r="B1" s="544" t="s">
        <v>269</v>
      </c>
      <c r="C1" s="544"/>
      <c r="D1" s="544"/>
      <c r="E1" s="544"/>
      <c r="F1" s="544"/>
      <c r="G1" s="544"/>
      <c r="H1" s="544"/>
      <c r="I1" s="545"/>
      <c r="J1" s="545"/>
      <c r="K1" s="545"/>
      <c r="L1" s="545"/>
      <c r="M1" s="545"/>
      <c r="N1" s="545"/>
      <c r="O1" s="545"/>
    </row>
    <row r="2" spans="1:15" ht="17.25" customHeight="1">
      <c r="A2" s="470" t="s">
        <v>78</v>
      </c>
      <c r="B2" s="558" t="s">
        <v>41</v>
      </c>
      <c r="C2" s="560" t="s">
        <v>121</v>
      </c>
      <c r="D2" s="561"/>
      <c r="E2" s="561"/>
      <c r="F2" s="561"/>
      <c r="G2" s="562"/>
      <c r="H2" s="546" t="s">
        <v>122</v>
      </c>
      <c r="I2" s="547"/>
      <c r="J2" s="547"/>
      <c r="K2" s="547"/>
      <c r="L2" s="547"/>
      <c r="M2" s="547"/>
      <c r="N2" s="547"/>
      <c r="O2" s="548"/>
    </row>
    <row r="3" spans="1:15" ht="19.5" customHeight="1">
      <c r="A3" s="470"/>
      <c r="B3" s="392"/>
      <c r="C3" s="550" t="s">
        <v>29</v>
      </c>
      <c r="D3" s="470" t="s">
        <v>123</v>
      </c>
      <c r="E3" s="470" t="s">
        <v>124</v>
      </c>
      <c r="F3" s="470" t="s">
        <v>125</v>
      </c>
      <c r="G3" s="563" t="s">
        <v>126</v>
      </c>
      <c r="H3" s="550" t="s">
        <v>29</v>
      </c>
      <c r="I3" s="552" t="s">
        <v>127</v>
      </c>
      <c r="J3" s="552" t="s">
        <v>128</v>
      </c>
      <c r="K3" s="555" t="s">
        <v>129</v>
      </c>
      <c r="L3" s="555"/>
      <c r="M3" s="556"/>
      <c r="N3" s="556"/>
      <c r="O3" s="557"/>
    </row>
    <row r="4" spans="1:15" ht="18.75" customHeight="1" thickBot="1">
      <c r="A4" s="549"/>
      <c r="B4" s="559"/>
      <c r="C4" s="551"/>
      <c r="D4" s="549"/>
      <c r="E4" s="549"/>
      <c r="F4" s="549"/>
      <c r="G4" s="564"/>
      <c r="H4" s="551"/>
      <c r="I4" s="553"/>
      <c r="J4" s="553"/>
      <c r="K4" s="75" t="s">
        <v>130</v>
      </c>
      <c r="L4" s="75" t="s">
        <v>131</v>
      </c>
      <c r="M4" s="75" t="s">
        <v>132</v>
      </c>
      <c r="N4" s="75" t="s">
        <v>133</v>
      </c>
      <c r="O4" s="101" t="s">
        <v>134</v>
      </c>
    </row>
    <row r="5" spans="1:15" ht="27.95" customHeight="1" thickTop="1">
      <c r="A5" s="37">
        <v>1</v>
      </c>
      <c r="B5" s="102" t="s">
        <v>2</v>
      </c>
      <c r="C5" s="103">
        <f t="shared" ref="C5:C22" si="0">G5+H5</f>
        <v>3285</v>
      </c>
      <c r="D5" s="76">
        <v>355</v>
      </c>
      <c r="E5" s="260">
        <v>1345</v>
      </c>
      <c r="F5" s="76">
        <f t="shared" ref="F5:F22" si="1">H5-D5-E5</f>
        <v>1464</v>
      </c>
      <c r="G5" s="104">
        <v>121</v>
      </c>
      <c r="H5" s="118">
        <v>3164</v>
      </c>
      <c r="I5" s="77">
        <f t="shared" ref="I5:I22" si="2">H5-J5</f>
        <v>1756</v>
      </c>
      <c r="J5" s="261">
        <v>1408</v>
      </c>
      <c r="K5" s="119">
        <v>141</v>
      </c>
      <c r="L5" s="119">
        <v>153</v>
      </c>
      <c r="M5" s="120">
        <v>257</v>
      </c>
      <c r="N5" s="120">
        <v>302</v>
      </c>
      <c r="O5" s="105">
        <f t="shared" ref="O5:O22" si="3">SUM(K5:N5)</f>
        <v>853</v>
      </c>
    </row>
    <row r="6" spans="1:15" ht="27.95" customHeight="1">
      <c r="A6" s="150">
        <v>2</v>
      </c>
      <c r="B6" s="175" t="s">
        <v>3</v>
      </c>
      <c r="C6" s="176">
        <f t="shared" si="0"/>
        <v>3858</v>
      </c>
      <c r="D6" s="177">
        <v>292</v>
      </c>
      <c r="E6" s="262">
        <v>1868</v>
      </c>
      <c r="F6" s="178">
        <f t="shared" si="1"/>
        <v>1568</v>
      </c>
      <c r="G6" s="179">
        <v>130</v>
      </c>
      <c r="H6" s="180">
        <v>3728</v>
      </c>
      <c r="I6" s="181">
        <f t="shared" si="2"/>
        <v>2335</v>
      </c>
      <c r="J6" s="263">
        <v>1393</v>
      </c>
      <c r="K6" s="182">
        <v>144</v>
      </c>
      <c r="L6" s="182">
        <v>154</v>
      </c>
      <c r="M6" s="183">
        <v>272</v>
      </c>
      <c r="N6" s="183">
        <v>277</v>
      </c>
      <c r="O6" s="184">
        <f t="shared" si="3"/>
        <v>847</v>
      </c>
    </row>
    <row r="7" spans="1:15" ht="27.95" customHeight="1">
      <c r="A7" s="25">
        <v>3</v>
      </c>
      <c r="B7" s="106" t="s">
        <v>4</v>
      </c>
      <c r="C7" s="103">
        <f t="shared" si="0"/>
        <v>9705</v>
      </c>
      <c r="D7" s="78">
        <v>795</v>
      </c>
      <c r="E7" s="264">
        <v>5523</v>
      </c>
      <c r="F7" s="76">
        <f t="shared" si="1"/>
        <v>3166</v>
      </c>
      <c r="G7" s="107">
        <v>221</v>
      </c>
      <c r="H7" s="121">
        <v>9484</v>
      </c>
      <c r="I7" s="79">
        <f t="shared" si="2"/>
        <v>5971</v>
      </c>
      <c r="J7" s="265">
        <v>3513</v>
      </c>
      <c r="K7" s="122">
        <v>359</v>
      </c>
      <c r="L7" s="122">
        <v>432</v>
      </c>
      <c r="M7" s="123">
        <v>654</v>
      </c>
      <c r="N7" s="123">
        <v>625</v>
      </c>
      <c r="O7" s="105">
        <f t="shared" si="3"/>
        <v>2070</v>
      </c>
    </row>
    <row r="8" spans="1:15" ht="27.95" customHeight="1">
      <c r="A8" s="150">
        <v>4</v>
      </c>
      <c r="B8" s="175" t="s">
        <v>5</v>
      </c>
      <c r="C8" s="176">
        <f t="shared" si="0"/>
        <v>21891</v>
      </c>
      <c r="D8" s="177">
        <v>1482</v>
      </c>
      <c r="E8" s="262">
        <v>11458</v>
      </c>
      <c r="F8" s="178">
        <f t="shared" si="1"/>
        <v>8431</v>
      </c>
      <c r="G8" s="179">
        <v>520</v>
      </c>
      <c r="H8" s="180">
        <v>21371</v>
      </c>
      <c r="I8" s="181">
        <f t="shared" si="2"/>
        <v>13557</v>
      </c>
      <c r="J8" s="263">
        <v>7814</v>
      </c>
      <c r="K8" s="182">
        <v>612</v>
      </c>
      <c r="L8" s="182">
        <v>926</v>
      </c>
      <c r="M8" s="183">
        <v>1417</v>
      </c>
      <c r="N8" s="183">
        <v>1367</v>
      </c>
      <c r="O8" s="184">
        <f t="shared" si="3"/>
        <v>4322</v>
      </c>
    </row>
    <row r="9" spans="1:15" ht="27.95" customHeight="1">
      <c r="A9" s="25">
        <v>5</v>
      </c>
      <c r="B9" s="106" t="s">
        <v>6</v>
      </c>
      <c r="C9" s="103">
        <f t="shared" si="0"/>
        <v>18478</v>
      </c>
      <c r="D9" s="78">
        <v>1263</v>
      </c>
      <c r="E9" s="264">
        <v>10784</v>
      </c>
      <c r="F9" s="76">
        <f t="shared" si="1"/>
        <v>6076</v>
      </c>
      <c r="G9" s="107">
        <v>355</v>
      </c>
      <c r="H9" s="121">
        <v>18123</v>
      </c>
      <c r="I9" s="79">
        <f t="shared" si="2"/>
        <v>11912</v>
      </c>
      <c r="J9" s="265">
        <v>6211</v>
      </c>
      <c r="K9" s="122">
        <v>446</v>
      </c>
      <c r="L9" s="122">
        <v>619</v>
      </c>
      <c r="M9" s="123">
        <v>852</v>
      </c>
      <c r="N9" s="123">
        <v>1025</v>
      </c>
      <c r="O9" s="105">
        <f t="shared" si="3"/>
        <v>2942</v>
      </c>
    </row>
    <row r="10" spans="1:15" ht="27.95" customHeight="1">
      <c r="A10" s="150">
        <v>6</v>
      </c>
      <c r="B10" s="175" t="s">
        <v>7</v>
      </c>
      <c r="C10" s="176">
        <f t="shared" si="0"/>
        <v>18040</v>
      </c>
      <c r="D10" s="177">
        <v>1430</v>
      </c>
      <c r="E10" s="262">
        <v>9993</v>
      </c>
      <c r="F10" s="178">
        <f t="shared" si="1"/>
        <v>6013</v>
      </c>
      <c r="G10" s="179">
        <v>604</v>
      </c>
      <c r="H10" s="180">
        <v>17436</v>
      </c>
      <c r="I10" s="181">
        <f t="shared" si="2"/>
        <v>11097</v>
      </c>
      <c r="J10" s="263">
        <v>6339</v>
      </c>
      <c r="K10" s="182">
        <v>544</v>
      </c>
      <c r="L10" s="182">
        <v>520</v>
      </c>
      <c r="M10" s="183">
        <v>1053</v>
      </c>
      <c r="N10" s="183">
        <v>909</v>
      </c>
      <c r="O10" s="184">
        <f t="shared" si="3"/>
        <v>3026</v>
      </c>
    </row>
    <row r="11" spans="1:15" ht="27.95" customHeight="1">
      <c r="A11" s="25">
        <v>7</v>
      </c>
      <c r="B11" s="106" t="s">
        <v>8</v>
      </c>
      <c r="C11" s="103">
        <f t="shared" si="0"/>
        <v>7118</v>
      </c>
      <c r="D11" s="78">
        <v>568</v>
      </c>
      <c r="E11" s="264">
        <v>3057</v>
      </c>
      <c r="F11" s="76">
        <f t="shared" si="1"/>
        <v>3309</v>
      </c>
      <c r="G11" s="107">
        <v>184</v>
      </c>
      <c r="H11" s="121">
        <v>6934</v>
      </c>
      <c r="I11" s="79">
        <f t="shared" si="2"/>
        <v>4233</v>
      </c>
      <c r="J11" s="265">
        <v>2701</v>
      </c>
      <c r="K11" s="122">
        <v>266</v>
      </c>
      <c r="L11" s="122">
        <v>333</v>
      </c>
      <c r="M11" s="123">
        <v>458</v>
      </c>
      <c r="N11" s="123">
        <v>488</v>
      </c>
      <c r="O11" s="105">
        <f t="shared" si="3"/>
        <v>1545</v>
      </c>
    </row>
    <row r="12" spans="1:15" ht="27.95" customHeight="1">
      <c r="A12" s="150">
        <v>8</v>
      </c>
      <c r="B12" s="175" t="s">
        <v>9</v>
      </c>
      <c r="C12" s="176">
        <f t="shared" si="0"/>
        <v>4006</v>
      </c>
      <c r="D12" s="177">
        <v>312</v>
      </c>
      <c r="E12" s="262">
        <v>1796</v>
      </c>
      <c r="F12" s="178">
        <f t="shared" si="1"/>
        <v>1742</v>
      </c>
      <c r="G12" s="179">
        <v>156</v>
      </c>
      <c r="H12" s="180">
        <v>3850</v>
      </c>
      <c r="I12" s="181">
        <f t="shared" si="2"/>
        <v>2308</v>
      </c>
      <c r="J12" s="263">
        <v>1542</v>
      </c>
      <c r="K12" s="182">
        <v>145</v>
      </c>
      <c r="L12" s="182">
        <v>157</v>
      </c>
      <c r="M12" s="183">
        <v>236</v>
      </c>
      <c r="N12" s="183">
        <v>269</v>
      </c>
      <c r="O12" s="184">
        <f t="shared" si="3"/>
        <v>807</v>
      </c>
    </row>
    <row r="13" spans="1:15" ht="27.95" customHeight="1">
      <c r="A13" s="25">
        <v>9</v>
      </c>
      <c r="B13" s="106" t="s">
        <v>10</v>
      </c>
      <c r="C13" s="103">
        <f t="shared" si="0"/>
        <v>8171</v>
      </c>
      <c r="D13" s="78">
        <v>659</v>
      </c>
      <c r="E13" s="264">
        <v>3216</v>
      </c>
      <c r="F13" s="76">
        <f t="shared" si="1"/>
        <v>4048</v>
      </c>
      <c r="G13" s="107">
        <v>248</v>
      </c>
      <c r="H13" s="121">
        <v>7923</v>
      </c>
      <c r="I13" s="79">
        <f t="shared" si="2"/>
        <v>5068</v>
      </c>
      <c r="J13" s="265">
        <v>2855</v>
      </c>
      <c r="K13" s="122">
        <v>247</v>
      </c>
      <c r="L13" s="122">
        <v>314</v>
      </c>
      <c r="M13" s="123">
        <v>412</v>
      </c>
      <c r="N13" s="123">
        <v>521</v>
      </c>
      <c r="O13" s="105">
        <f t="shared" si="3"/>
        <v>1494</v>
      </c>
    </row>
    <row r="14" spans="1:15" ht="27.95" customHeight="1">
      <c r="A14" s="150">
        <v>10</v>
      </c>
      <c r="B14" s="175" t="s">
        <v>11</v>
      </c>
      <c r="C14" s="176">
        <f t="shared" si="0"/>
        <v>2685</v>
      </c>
      <c r="D14" s="177">
        <v>242</v>
      </c>
      <c r="E14" s="262">
        <v>1143</v>
      </c>
      <c r="F14" s="178">
        <f t="shared" si="1"/>
        <v>1217</v>
      </c>
      <c r="G14" s="179">
        <v>83</v>
      </c>
      <c r="H14" s="180">
        <v>2602</v>
      </c>
      <c r="I14" s="181">
        <f t="shared" si="2"/>
        <v>1539</v>
      </c>
      <c r="J14" s="263">
        <v>1063</v>
      </c>
      <c r="K14" s="182">
        <v>97</v>
      </c>
      <c r="L14" s="182">
        <v>141</v>
      </c>
      <c r="M14" s="183">
        <v>201</v>
      </c>
      <c r="N14" s="183">
        <v>188</v>
      </c>
      <c r="O14" s="184">
        <f t="shared" si="3"/>
        <v>627</v>
      </c>
    </row>
    <row r="15" spans="1:15" ht="27.95" customHeight="1">
      <c r="A15" s="25">
        <v>11</v>
      </c>
      <c r="B15" s="106" t="s">
        <v>12</v>
      </c>
      <c r="C15" s="103">
        <f t="shared" si="0"/>
        <v>4775</v>
      </c>
      <c r="D15" s="78">
        <v>371</v>
      </c>
      <c r="E15" s="264">
        <v>2544</v>
      </c>
      <c r="F15" s="76">
        <f t="shared" si="1"/>
        <v>1738</v>
      </c>
      <c r="G15" s="107">
        <v>122</v>
      </c>
      <c r="H15" s="121">
        <v>4653</v>
      </c>
      <c r="I15" s="79">
        <f t="shared" si="2"/>
        <v>2953</v>
      </c>
      <c r="J15" s="265">
        <v>1700</v>
      </c>
      <c r="K15" s="122">
        <v>126</v>
      </c>
      <c r="L15" s="122">
        <v>125</v>
      </c>
      <c r="M15" s="123">
        <v>296</v>
      </c>
      <c r="N15" s="123">
        <v>265</v>
      </c>
      <c r="O15" s="105">
        <f t="shared" si="3"/>
        <v>812</v>
      </c>
    </row>
    <row r="16" spans="1:15" ht="27.95" customHeight="1">
      <c r="A16" s="150">
        <v>12</v>
      </c>
      <c r="B16" s="175" t="s">
        <v>13</v>
      </c>
      <c r="C16" s="176">
        <f t="shared" si="0"/>
        <v>7165</v>
      </c>
      <c r="D16" s="177">
        <v>696</v>
      </c>
      <c r="E16" s="262">
        <v>3295</v>
      </c>
      <c r="F16" s="178">
        <f t="shared" si="1"/>
        <v>2977</v>
      </c>
      <c r="G16" s="179">
        <v>197</v>
      </c>
      <c r="H16" s="180">
        <v>6968</v>
      </c>
      <c r="I16" s="181">
        <f t="shared" si="2"/>
        <v>4324</v>
      </c>
      <c r="J16" s="263">
        <v>2644</v>
      </c>
      <c r="K16" s="182">
        <v>219</v>
      </c>
      <c r="L16" s="182">
        <v>264</v>
      </c>
      <c r="M16" s="183">
        <v>444</v>
      </c>
      <c r="N16" s="183">
        <v>457</v>
      </c>
      <c r="O16" s="184">
        <f t="shared" si="3"/>
        <v>1384</v>
      </c>
    </row>
    <row r="17" spans="1:15" ht="27.95" customHeight="1">
      <c r="A17" s="25">
        <v>13</v>
      </c>
      <c r="B17" s="106" t="s">
        <v>14</v>
      </c>
      <c r="C17" s="103">
        <f t="shared" si="0"/>
        <v>3122</v>
      </c>
      <c r="D17" s="78">
        <v>280</v>
      </c>
      <c r="E17" s="264">
        <v>1215</v>
      </c>
      <c r="F17" s="76">
        <f t="shared" si="1"/>
        <v>1494</v>
      </c>
      <c r="G17" s="107">
        <v>133</v>
      </c>
      <c r="H17" s="121">
        <v>2989</v>
      </c>
      <c r="I17" s="79">
        <f t="shared" si="2"/>
        <v>1700</v>
      </c>
      <c r="J17" s="265">
        <v>1289</v>
      </c>
      <c r="K17" s="122">
        <v>135</v>
      </c>
      <c r="L17" s="122">
        <v>144</v>
      </c>
      <c r="M17" s="123">
        <v>243</v>
      </c>
      <c r="N17" s="123">
        <v>280</v>
      </c>
      <c r="O17" s="105">
        <f t="shared" si="3"/>
        <v>802</v>
      </c>
    </row>
    <row r="18" spans="1:15" ht="27.95" customHeight="1">
      <c r="A18" s="150">
        <v>14</v>
      </c>
      <c r="B18" s="175" t="s">
        <v>15</v>
      </c>
      <c r="C18" s="176">
        <f t="shared" si="0"/>
        <v>5540</v>
      </c>
      <c r="D18" s="177">
        <v>426</v>
      </c>
      <c r="E18" s="262">
        <v>2775</v>
      </c>
      <c r="F18" s="178">
        <f t="shared" si="1"/>
        <v>2170</v>
      </c>
      <c r="G18" s="179">
        <v>169</v>
      </c>
      <c r="H18" s="180">
        <v>5371</v>
      </c>
      <c r="I18" s="181">
        <f t="shared" si="2"/>
        <v>3368</v>
      </c>
      <c r="J18" s="263">
        <v>2003</v>
      </c>
      <c r="K18" s="182">
        <v>147</v>
      </c>
      <c r="L18" s="182">
        <v>200</v>
      </c>
      <c r="M18" s="183">
        <v>287</v>
      </c>
      <c r="N18" s="183">
        <v>328</v>
      </c>
      <c r="O18" s="184">
        <f t="shared" si="3"/>
        <v>962</v>
      </c>
    </row>
    <row r="19" spans="1:15" ht="27.95" customHeight="1">
      <c r="A19" s="25">
        <v>15</v>
      </c>
      <c r="B19" s="106" t="s">
        <v>16</v>
      </c>
      <c r="C19" s="103">
        <f t="shared" si="0"/>
        <v>5051</v>
      </c>
      <c r="D19" s="78">
        <v>515</v>
      </c>
      <c r="E19" s="264">
        <v>2541</v>
      </c>
      <c r="F19" s="76">
        <f t="shared" si="1"/>
        <v>1846</v>
      </c>
      <c r="G19" s="107">
        <v>149</v>
      </c>
      <c r="H19" s="121">
        <v>4902</v>
      </c>
      <c r="I19" s="79">
        <f t="shared" si="2"/>
        <v>3089</v>
      </c>
      <c r="J19" s="265">
        <v>1813</v>
      </c>
      <c r="K19" s="122">
        <v>204</v>
      </c>
      <c r="L19" s="122">
        <v>246</v>
      </c>
      <c r="M19" s="123">
        <v>343</v>
      </c>
      <c r="N19" s="123">
        <v>372</v>
      </c>
      <c r="O19" s="105">
        <f t="shared" si="3"/>
        <v>1165</v>
      </c>
    </row>
    <row r="20" spans="1:15" ht="27.95" customHeight="1">
      <c r="A20" s="150">
        <v>16</v>
      </c>
      <c r="B20" s="175" t="s">
        <v>17</v>
      </c>
      <c r="C20" s="176">
        <f t="shared" si="0"/>
        <v>3806</v>
      </c>
      <c r="D20" s="177">
        <v>471</v>
      </c>
      <c r="E20" s="262">
        <v>1792</v>
      </c>
      <c r="F20" s="178">
        <f t="shared" si="1"/>
        <v>1388</v>
      </c>
      <c r="G20" s="179">
        <v>155</v>
      </c>
      <c r="H20" s="180">
        <v>3651</v>
      </c>
      <c r="I20" s="181">
        <f t="shared" si="2"/>
        <v>2211</v>
      </c>
      <c r="J20" s="263">
        <v>1440</v>
      </c>
      <c r="K20" s="182">
        <v>88</v>
      </c>
      <c r="L20" s="182">
        <v>157</v>
      </c>
      <c r="M20" s="183">
        <v>219</v>
      </c>
      <c r="N20" s="183">
        <v>224</v>
      </c>
      <c r="O20" s="184">
        <f t="shared" si="3"/>
        <v>688</v>
      </c>
    </row>
    <row r="21" spans="1:15" ht="27.95" customHeight="1">
      <c r="A21" s="25">
        <v>17</v>
      </c>
      <c r="B21" s="106" t="s">
        <v>18</v>
      </c>
      <c r="C21" s="103">
        <f t="shared" si="0"/>
        <v>5445</v>
      </c>
      <c r="D21" s="78">
        <v>790</v>
      </c>
      <c r="E21" s="264">
        <v>2484</v>
      </c>
      <c r="F21" s="76">
        <f t="shared" si="1"/>
        <v>1967</v>
      </c>
      <c r="G21" s="107">
        <v>204</v>
      </c>
      <c r="H21" s="121">
        <v>5241</v>
      </c>
      <c r="I21" s="79">
        <f t="shared" si="2"/>
        <v>2861</v>
      </c>
      <c r="J21" s="265">
        <v>2380</v>
      </c>
      <c r="K21" s="122">
        <v>244</v>
      </c>
      <c r="L21" s="122">
        <v>189</v>
      </c>
      <c r="M21" s="123">
        <v>396</v>
      </c>
      <c r="N21" s="123">
        <v>408</v>
      </c>
      <c r="O21" s="105">
        <f t="shared" si="3"/>
        <v>1237</v>
      </c>
    </row>
    <row r="22" spans="1:15" ht="27.95" customHeight="1">
      <c r="A22" s="150">
        <v>18</v>
      </c>
      <c r="B22" s="175" t="s">
        <v>19</v>
      </c>
      <c r="C22" s="176">
        <f t="shared" si="0"/>
        <v>9320</v>
      </c>
      <c r="D22" s="177">
        <v>715</v>
      </c>
      <c r="E22" s="262">
        <v>4759</v>
      </c>
      <c r="F22" s="178">
        <f t="shared" si="1"/>
        <v>3554</v>
      </c>
      <c r="G22" s="179">
        <v>292</v>
      </c>
      <c r="H22" s="180">
        <v>9028</v>
      </c>
      <c r="I22" s="181">
        <f t="shared" si="2"/>
        <v>5770</v>
      </c>
      <c r="J22" s="263">
        <v>3258</v>
      </c>
      <c r="K22" s="182">
        <v>312</v>
      </c>
      <c r="L22" s="182">
        <v>383</v>
      </c>
      <c r="M22" s="183">
        <v>509</v>
      </c>
      <c r="N22" s="183">
        <v>606</v>
      </c>
      <c r="O22" s="184">
        <f t="shared" si="3"/>
        <v>1810</v>
      </c>
    </row>
    <row r="23" spans="1:15" ht="27.95" customHeight="1" thickBot="1">
      <c r="A23" s="388" t="s">
        <v>0</v>
      </c>
      <c r="B23" s="554"/>
      <c r="C23" s="335">
        <f>SUM(C5:C22)</f>
        <v>141461</v>
      </c>
      <c r="D23" s="335">
        <f t="shared" ref="D23:G23" si="4">SUM(D5:D22)</f>
        <v>11662</v>
      </c>
      <c r="E23" s="335">
        <f t="shared" si="4"/>
        <v>71588</v>
      </c>
      <c r="F23" s="335">
        <f t="shared" si="4"/>
        <v>54168</v>
      </c>
      <c r="G23" s="335">
        <f t="shared" si="4"/>
        <v>4043</v>
      </c>
      <c r="H23" s="335">
        <f>SUM(H5:H22)</f>
        <v>137418</v>
      </c>
      <c r="I23" s="335">
        <f t="shared" ref="I23" si="5">SUM(I5:I22)</f>
        <v>86052</v>
      </c>
      <c r="J23" s="335">
        <f>SUM(J5:J22)</f>
        <v>51366</v>
      </c>
      <c r="K23" s="335">
        <f t="shared" ref="K23:O23" si="6">SUM(K5:K22)</f>
        <v>4476</v>
      </c>
      <c r="L23" s="335">
        <f t="shared" si="6"/>
        <v>5457</v>
      </c>
      <c r="M23" s="335">
        <f t="shared" si="6"/>
        <v>8549</v>
      </c>
      <c r="N23" s="335">
        <f t="shared" si="6"/>
        <v>8911</v>
      </c>
      <c r="O23" s="335">
        <f t="shared" si="6"/>
        <v>27393</v>
      </c>
    </row>
    <row r="24" spans="1:15">
      <c r="B24" s="543"/>
      <c r="C24" s="543"/>
      <c r="D24" s="543"/>
      <c r="E24" s="543"/>
      <c r="F24" s="543"/>
      <c r="G24" s="543"/>
      <c r="H24" s="543"/>
      <c r="O24" s="22"/>
    </row>
    <row r="25" spans="1:15" ht="15.75">
      <c r="H25" s="217"/>
    </row>
    <row r="35" spans="5:7">
      <c r="E35" s="21"/>
      <c r="F35" s="21"/>
      <c r="G35" s="21"/>
    </row>
    <row r="36" spans="5:7">
      <c r="E36" s="21"/>
      <c r="F36" s="21"/>
      <c r="G36" s="21"/>
    </row>
  </sheetData>
  <mergeCells count="16">
    <mergeCell ref="B24:H24"/>
    <mergeCell ref="B1:O1"/>
    <mergeCell ref="H2:O2"/>
    <mergeCell ref="E3:E4"/>
    <mergeCell ref="H3:H4"/>
    <mergeCell ref="I3:I4"/>
    <mergeCell ref="J3:J4"/>
    <mergeCell ref="A23:B23"/>
    <mergeCell ref="F3:F4"/>
    <mergeCell ref="D3:D4"/>
    <mergeCell ref="K3:O3"/>
    <mergeCell ref="A2:A4"/>
    <mergeCell ref="B2:B4"/>
    <mergeCell ref="C2:G2"/>
    <mergeCell ref="C3:C4"/>
    <mergeCell ref="G3:G4"/>
  </mergeCells>
  <phoneticPr fontId="21" type="noConversion"/>
  <pageMargins left="0.72" right="0.16" top="0.31" bottom="0.18" header="0.28000000000000003" footer="0.16"/>
  <pageSetup paperSize="9" scale="8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zoomScale="90" zoomScaleNormal="90" workbookViewId="0">
      <selection activeCell="P3" sqref="P3"/>
    </sheetView>
  </sheetViews>
  <sheetFormatPr defaultRowHeight="12.75"/>
  <cols>
    <col min="1" max="1" width="5.42578125" customWidth="1"/>
    <col min="2" max="2" width="26.28515625" customWidth="1"/>
    <col min="3" max="3" width="13.28515625" customWidth="1"/>
    <col min="4" max="4" width="20.5703125" customWidth="1"/>
    <col min="5" max="5" width="1.85546875" customWidth="1"/>
    <col min="6" max="6" width="3.42578125" style="4" customWidth="1"/>
    <col min="7" max="7" width="73.42578125" customWidth="1"/>
    <col min="8" max="8" width="7.7109375" customWidth="1"/>
    <col min="9" max="9" width="11.5703125" bestFit="1" customWidth="1"/>
    <col min="10" max="10" width="12.28515625" customWidth="1"/>
    <col min="257" max="257" width="5.42578125" customWidth="1"/>
    <col min="258" max="258" width="26.28515625" customWidth="1"/>
    <col min="259" max="259" width="13.28515625" customWidth="1"/>
    <col min="260" max="260" width="20.5703125" customWidth="1"/>
    <col min="261" max="261" width="1.85546875" customWidth="1"/>
    <col min="262" max="262" width="3.42578125" customWidth="1"/>
    <col min="263" max="263" width="73.42578125" customWidth="1"/>
    <col min="264" max="264" width="7.7109375" customWidth="1"/>
    <col min="265" max="265" width="11.5703125" customWidth="1"/>
    <col min="266" max="266" width="10.5703125" customWidth="1"/>
    <col min="513" max="513" width="5.42578125" customWidth="1"/>
    <col min="514" max="514" width="26.28515625" customWidth="1"/>
    <col min="515" max="515" width="13.28515625" customWidth="1"/>
    <col min="516" max="516" width="20.5703125" customWidth="1"/>
    <col min="517" max="517" width="1.85546875" customWidth="1"/>
    <col min="518" max="518" width="3.42578125" customWidth="1"/>
    <col min="519" max="519" width="73.42578125" customWidth="1"/>
    <col min="520" max="520" width="7.7109375" customWidth="1"/>
    <col min="521" max="521" width="11.5703125" customWidth="1"/>
    <col min="522" max="522" width="10.5703125" customWidth="1"/>
    <col min="769" max="769" width="5.42578125" customWidth="1"/>
    <col min="770" max="770" width="26.28515625" customWidth="1"/>
    <col min="771" max="771" width="13.28515625" customWidth="1"/>
    <col min="772" max="772" width="20.5703125" customWidth="1"/>
    <col min="773" max="773" width="1.85546875" customWidth="1"/>
    <col min="774" max="774" width="3.42578125" customWidth="1"/>
    <col min="775" max="775" width="73.42578125" customWidth="1"/>
    <col min="776" max="776" width="7.7109375" customWidth="1"/>
    <col min="777" max="777" width="11.5703125" customWidth="1"/>
    <col min="778" max="778" width="10.5703125" customWidth="1"/>
    <col min="1025" max="1025" width="5.42578125" customWidth="1"/>
    <col min="1026" max="1026" width="26.28515625" customWidth="1"/>
    <col min="1027" max="1027" width="13.28515625" customWidth="1"/>
    <col min="1028" max="1028" width="20.5703125" customWidth="1"/>
    <col min="1029" max="1029" width="1.85546875" customWidth="1"/>
    <col min="1030" max="1030" width="3.42578125" customWidth="1"/>
    <col min="1031" max="1031" width="73.42578125" customWidth="1"/>
    <col min="1032" max="1032" width="7.7109375" customWidth="1"/>
    <col min="1033" max="1033" width="11.5703125" customWidth="1"/>
    <col min="1034" max="1034" width="10.5703125" customWidth="1"/>
    <col min="1281" max="1281" width="5.42578125" customWidth="1"/>
    <col min="1282" max="1282" width="26.28515625" customWidth="1"/>
    <col min="1283" max="1283" width="13.28515625" customWidth="1"/>
    <col min="1284" max="1284" width="20.5703125" customWidth="1"/>
    <col min="1285" max="1285" width="1.85546875" customWidth="1"/>
    <col min="1286" max="1286" width="3.42578125" customWidth="1"/>
    <col min="1287" max="1287" width="73.42578125" customWidth="1"/>
    <col min="1288" max="1288" width="7.7109375" customWidth="1"/>
    <col min="1289" max="1289" width="11.5703125" customWidth="1"/>
    <col min="1290" max="1290" width="10.5703125" customWidth="1"/>
    <col min="1537" max="1537" width="5.42578125" customWidth="1"/>
    <col min="1538" max="1538" width="26.28515625" customWidth="1"/>
    <col min="1539" max="1539" width="13.28515625" customWidth="1"/>
    <col min="1540" max="1540" width="20.5703125" customWidth="1"/>
    <col min="1541" max="1541" width="1.85546875" customWidth="1"/>
    <col min="1542" max="1542" width="3.42578125" customWidth="1"/>
    <col min="1543" max="1543" width="73.42578125" customWidth="1"/>
    <col min="1544" max="1544" width="7.7109375" customWidth="1"/>
    <col min="1545" max="1545" width="11.5703125" customWidth="1"/>
    <col min="1546" max="1546" width="10.5703125" customWidth="1"/>
    <col min="1793" max="1793" width="5.42578125" customWidth="1"/>
    <col min="1794" max="1794" width="26.28515625" customWidth="1"/>
    <col min="1795" max="1795" width="13.28515625" customWidth="1"/>
    <col min="1796" max="1796" width="20.5703125" customWidth="1"/>
    <col min="1797" max="1797" width="1.85546875" customWidth="1"/>
    <col min="1798" max="1798" width="3.42578125" customWidth="1"/>
    <col min="1799" max="1799" width="73.42578125" customWidth="1"/>
    <col min="1800" max="1800" width="7.7109375" customWidth="1"/>
    <col min="1801" max="1801" width="11.5703125" customWidth="1"/>
    <col min="1802" max="1802" width="10.5703125" customWidth="1"/>
    <col min="2049" max="2049" width="5.42578125" customWidth="1"/>
    <col min="2050" max="2050" width="26.28515625" customWidth="1"/>
    <col min="2051" max="2051" width="13.28515625" customWidth="1"/>
    <col min="2052" max="2052" width="20.5703125" customWidth="1"/>
    <col min="2053" max="2053" width="1.85546875" customWidth="1"/>
    <col min="2054" max="2054" width="3.42578125" customWidth="1"/>
    <col min="2055" max="2055" width="73.42578125" customWidth="1"/>
    <col min="2056" max="2056" width="7.7109375" customWidth="1"/>
    <col min="2057" max="2057" width="11.5703125" customWidth="1"/>
    <col min="2058" max="2058" width="10.5703125" customWidth="1"/>
    <col min="2305" max="2305" width="5.42578125" customWidth="1"/>
    <col min="2306" max="2306" width="26.28515625" customWidth="1"/>
    <col min="2307" max="2307" width="13.28515625" customWidth="1"/>
    <col min="2308" max="2308" width="20.5703125" customWidth="1"/>
    <col min="2309" max="2309" width="1.85546875" customWidth="1"/>
    <col min="2310" max="2310" width="3.42578125" customWidth="1"/>
    <col min="2311" max="2311" width="73.42578125" customWidth="1"/>
    <col min="2312" max="2312" width="7.7109375" customWidth="1"/>
    <col min="2313" max="2313" width="11.5703125" customWidth="1"/>
    <col min="2314" max="2314" width="10.5703125" customWidth="1"/>
    <col min="2561" max="2561" width="5.42578125" customWidth="1"/>
    <col min="2562" max="2562" width="26.28515625" customWidth="1"/>
    <col min="2563" max="2563" width="13.28515625" customWidth="1"/>
    <col min="2564" max="2564" width="20.5703125" customWidth="1"/>
    <col min="2565" max="2565" width="1.85546875" customWidth="1"/>
    <col min="2566" max="2566" width="3.42578125" customWidth="1"/>
    <col min="2567" max="2567" width="73.42578125" customWidth="1"/>
    <col min="2568" max="2568" width="7.7109375" customWidth="1"/>
    <col min="2569" max="2569" width="11.5703125" customWidth="1"/>
    <col min="2570" max="2570" width="10.5703125" customWidth="1"/>
    <col min="2817" max="2817" width="5.42578125" customWidth="1"/>
    <col min="2818" max="2818" width="26.28515625" customWidth="1"/>
    <col min="2819" max="2819" width="13.28515625" customWidth="1"/>
    <col min="2820" max="2820" width="20.5703125" customWidth="1"/>
    <col min="2821" max="2821" width="1.85546875" customWidth="1"/>
    <col min="2822" max="2822" width="3.42578125" customWidth="1"/>
    <col min="2823" max="2823" width="73.42578125" customWidth="1"/>
    <col min="2824" max="2824" width="7.7109375" customWidth="1"/>
    <col min="2825" max="2825" width="11.5703125" customWidth="1"/>
    <col min="2826" max="2826" width="10.5703125" customWidth="1"/>
    <col min="3073" max="3073" width="5.42578125" customWidth="1"/>
    <col min="3074" max="3074" width="26.28515625" customWidth="1"/>
    <col min="3075" max="3075" width="13.28515625" customWidth="1"/>
    <col min="3076" max="3076" width="20.5703125" customWidth="1"/>
    <col min="3077" max="3077" width="1.85546875" customWidth="1"/>
    <col min="3078" max="3078" width="3.42578125" customWidth="1"/>
    <col min="3079" max="3079" width="73.42578125" customWidth="1"/>
    <col min="3080" max="3080" width="7.7109375" customWidth="1"/>
    <col min="3081" max="3081" width="11.5703125" customWidth="1"/>
    <col min="3082" max="3082" width="10.5703125" customWidth="1"/>
    <col min="3329" max="3329" width="5.42578125" customWidth="1"/>
    <col min="3330" max="3330" width="26.28515625" customWidth="1"/>
    <col min="3331" max="3331" width="13.28515625" customWidth="1"/>
    <col min="3332" max="3332" width="20.5703125" customWidth="1"/>
    <col min="3333" max="3333" width="1.85546875" customWidth="1"/>
    <col min="3334" max="3334" width="3.42578125" customWidth="1"/>
    <col min="3335" max="3335" width="73.42578125" customWidth="1"/>
    <col min="3336" max="3336" width="7.7109375" customWidth="1"/>
    <col min="3337" max="3337" width="11.5703125" customWidth="1"/>
    <col min="3338" max="3338" width="10.5703125" customWidth="1"/>
    <col min="3585" max="3585" width="5.42578125" customWidth="1"/>
    <col min="3586" max="3586" width="26.28515625" customWidth="1"/>
    <col min="3587" max="3587" width="13.28515625" customWidth="1"/>
    <col min="3588" max="3588" width="20.5703125" customWidth="1"/>
    <col min="3589" max="3589" width="1.85546875" customWidth="1"/>
    <col min="3590" max="3590" width="3.42578125" customWidth="1"/>
    <col min="3591" max="3591" width="73.42578125" customWidth="1"/>
    <col min="3592" max="3592" width="7.7109375" customWidth="1"/>
    <col min="3593" max="3593" width="11.5703125" customWidth="1"/>
    <col min="3594" max="3594" width="10.5703125" customWidth="1"/>
    <col min="3841" max="3841" width="5.42578125" customWidth="1"/>
    <col min="3842" max="3842" width="26.28515625" customWidth="1"/>
    <col min="3843" max="3843" width="13.28515625" customWidth="1"/>
    <col min="3844" max="3844" width="20.5703125" customWidth="1"/>
    <col min="3845" max="3845" width="1.85546875" customWidth="1"/>
    <col min="3846" max="3846" width="3.42578125" customWidth="1"/>
    <col min="3847" max="3847" width="73.42578125" customWidth="1"/>
    <col min="3848" max="3848" width="7.7109375" customWidth="1"/>
    <col min="3849" max="3849" width="11.5703125" customWidth="1"/>
    <col min="3850" max="3850" width="10.5703125" customWidth="1"/>
    <col min="4097" max="4097" width="5.42578125" customWidth="1"/>
    <col min="4098" max="4098" width="26.28515625" customWidth="1"/>
    <col min="4099" max="4099" width="13.28515625" customWidth="1"/>
    <col min="4100" max="4100" width="20.5703125" customWidth="1"/>
    <col min="4101" max="4101" width="1.85546875" customWidth="1"/>
    <col min="4102" max="4102" width="3.42578125" customWidth="1"/>
    <col min="4103" max="4103" width="73.42578125" customWidth="1"/>
    <col min="4104" max="4104" width="7.7109375" customWidth="1"/>
    <col min="4105" max="4105" width="11.5703125" customWidth="1"/>
    <col min="4106" max="4106" width="10.5703125" customWidth="1"/>
    <col min="4353" max="4353" width="5.42578125" customWidth="1"/>
    <col min="4354" max="4354" width="26.28515625" customWidth="1"/>
    <col min="4355" max="4355" width="13.28515625" customWidth="1"/>
    <col min="4356" max="4356" width="20.5703125" customWidth="1"/>
    <col min="4357" max="4357" width="1.85546875" customWidth="1"/>
    <col min="4358" max="4358" width="3.42578125" customWidth="1"/>
    <col min="4359" max="4359" width="73.42578125" customWidth="1"/>
    <col min="4360" max="4360" width="7.7109375" customWidth="1"/>
    <col min="4361" max="4361" width="11.5703125" customWidth="1"/>
    <col min="4362" max="4362" width="10.5703125" customWidth="1"/>
    <col min="4609" max="4609" width="5.42578125" customWidth="1"/>
    <col min="4610" max="4610" width="26.28515625" customWidth="1"/>
    <col min="4611" max="4611" width="13.28515625" customWidth="1"/>
    <col min="4612" max="4612" width="20.5703125" customWidth="1"/>
    <col min="4613" max="4613" width="1.85546875" customWidth="1"/>
    <col min="4614" max="4614" width="3.42578125" customWidth="1"/>
    <col min="4615" max="4615" width="73.42578125" customWidth="1"/>
    <col min="4616" max="4616" width="7.7109375" customWidth="1"/>
    <col min="4617" max="4617" width="11.5703125" customWidth="1"/>
    <col min="4618" max="4618" width="10.5703125" customWidth="1"/>
    <col min="4865" max="4865" width="5.42578125" customWidth="1"/>
    <col min="4866" max="4866" width="26.28515625" customWidth="1"/>
    <col min="4867" max="4867" width="13.28515625" customWidth="1"/>
    <col min="4868" max="4868" width="20.5703125" customWidth="1"/>
    <col min="4869" max="4869" width="1.85546875" customWidth="1"/>
    <col min="4870" max="4870" width="3.42578125" customWidth="1"/>
    <col min="4871" max="4871" width="73.42578125" customWidth="1"/>
    <col min="4872" max="4872" width="7.7109375" customWidth="1"/>
    <col min="4873" max="4873" width="11.5703125" customWidth="1"/>
    <col min="4874" max="4874" width="10.5703125" customWidth="1"/>
    <col min="5121" max="5121" width="5.42578125" customWidth="1"/>
    <col min="5122" max="5122" width="26.28515625" customWidth="1"/>
    <col min="5123" max="5123" width="13.28515625" customWidth="1"/>
    <col min="5124" max="5124" width="20.5703125" customWidth="1"/>
    <col min="5125" max="5125" width="1.85546875" customWidth="1"/>
    <col min="5126" max="5126" width="3.42578125" customWidth="1"/>
    <col min="5127" max="5127" width="73.42578125" customWidth="1"/>
    <col min="5128" max="5128" width="7.7109375" customWidth="1"/>
    <col min="5129" max="5129" width="11.5703125" customWidth="1"/>
    <col min="5130" max="5130" width="10.5703125" customWidth="1"/>
    <col min="5377" max="5377" width="5.42578125" customWidth="1"/>
    <col min="5378" max="5378" width="26.28515625" customWidth="1"/>
    <col min="5379" max="5379" width="13.28515625" customWidth="1"/>
    <col min="5380" max="5380" width="20.5703125" customWidth="1"/>
    <col min="5381" max="5381" width="1.85546875" customWidth="1"/>
    <col min="5382" max="5382" width="3.42578125" customWidth="1"/>
    <col min="5383" max="5383" width="73.42578125" customWidth="1"/>
    <col min="5384" max="5384" width="7.7109375" customWidth="1"/>
    <col min="5385" max="5385" width="11.5703125" customWidth="1"/>
    <col min="5386" max="5386" width="10.5703125" customWidth="1"/>
    <col min="5633" max="5633" width="5.42578125" customWidth="1"/>
    <col min="5634" max="5634" width="26.28515625" customWidth="1"/>
    <col min="5635" max="5635" width="13.28515625" customWidth="1"/>
    <col min="5636" max="5636" width="20.5703125" customWidth="1"/>
    <col min="5637" max="5637" width="1.85546875" customWidth="1"/>
    <col min="5638" max="5638" width="3.42578125" customWidth="1"/>
    <col min="5639" max="5639" width="73.42578125" customWidth="1"/>
    <col min="5640" max="5640" width="7.7109375" customWidth="1"/>
    <col min="5641" max="5641" width="11.5703125" customWidth="1"/>
    <col min="5642" max="5642" width="10.5703125" customWidth="1"/>
    <col min="5889" max="5889" width="5.42578125" customWidth="1"/>
    <col min="5890" max="5890" width="26.28515625" customWidth="1"/>
    <col min="5891" max="5891" width="13.28515625" customWidth="1"/>
    <col min="5892" max="5892" width="20.5703125" customWidth="1"/>
    <col min="5893" max="5893" width="1.85546875" customWidth="1"/>
    <col min="5894" max="5894" width="3.42578125" customWidth="1"/>
    <col min="5895" max="5895" width="73.42578125" customWidth="1"/>
    <col min="5896" max="5896" width="7.7109375" customWidth="1"/>
    <col min="5897" max="5897" width="11.5703125" customWidth="1"/>
    <col min="5898" max="5898" width="10.5703125" customWidth="1"/>
    <col min="6145" max="6145" width="5.42578125" customWidth="1"/>
    <col min="6146" max="6146" width="26.28515625" customWidth="1"/>
    <col min="6147" max="6147" width="13.28515625" customWidth="1"/>
    <col min="6148" max="6148" width="20.5703125" customWidth="1"/>
    <col min="6149" max="6149" width="1.85546875" customWidth="1"/>
    <col min="6150" max="6150" width="3.42578125" customWidth="1"/>
    <col min="6151" max="6151" width="73.42578125" customWidth="1"/>
    <col min="6152" max="6152" width="7.7109375" customWidth="1"/>
    <col min="6153" max="6153" width="11.5703125" customWidth="1"/>
    <col min="6154" max="6154" width="10.5703125" customWidth="1"/>
    <col min="6401" max="6401" width="5.42578125" customWidth="1"/>
    <col min="6402" max="6402" width="26.28515625" customWidth="1"/>
    <col min="6403" max="6403" width="13.28515625" customWidth="1"/>
    <col min="6404" max="6404" width="20.5703125" customWidth="1"/>
    <col min="6405" max="6405" width="1.85546875" customWidth="1"/>
    <col min="6406" max="6406" width="3.42578125" customWidth="1"/>
    <col min="6407" max="6407" width="73.42578125" customWidth="1"/>
    <col min="6408" max="6408" width="7.7109375" customWidth="1"/>
    <col min="6409" max="6409" width="11.5703125" customWidth="1"/>
    <col min="6410" max="6410" width="10.5703125" customWidth="1"/>
    <col min="6657" max="6657" width="5.42578125" customWidth="1"/>
    <col min="6658" max="6658" width="26.28515625" customWidth="1"/>
    <col min="6659" max="6659" width="13.28515625" customWidth="1"/>
    <col min="6660" max="6660" width="20.5703125" customWidth="1"/>
    <col min="6661" max="6661" width="1.85546875" customWidth="1"/>
    <col min="6662" max="6662" width="3.42578125" customWidth="1"/>
    <col min="6663" max="6663" width="73.42578125" customWidth="1"/>
    <col min="6664" max="6664" width="7.7109375" customWidth="1"/>
    <col min="6665" max="6665" width="11.5703125" customWidth="1"/>
    <col min="6666" max="6666" width="10.5703125" customWidth="1"/>
    <col min="6913" max="6913" width="5.42578125" customWidth="1"/>
    <col min="6914" max="6914" width="26.28515625" customWidth="1"/>
    <col min="6915" max="6915" width="13.28515625" customWidth="1"/>
    <col min="6916" max="6916" width="20.5703125" customWidth="1"/>
    <col min="6917" max="6917" width="1.85546875" customWidth="1"/>
    <col min="6918" max="6918" width="3.42578125" customWidth="1"/>
    <col min="6919" max="6919" width="73.42578125" customWidth="1"/>
    <col min="6920" max="6920" width="7.7109375" customWidth="1"/>
    <col min="6921" max="6921" width="11.5703125" customWidth="1"/>
    <col min="6922" max="6922" width="10.5703125" customWidth="1"/>
    <col min="7169" max="7169" width="5.42578125" customWidth="1"/>
    <col min="7170" max="7170" width="26.28515625" customWidth="1"/>
    <col min="7171" max="7171" width="13.28515625" customWidth="1"/>
    <col min="7172" max="7172" width="20.5703125" customWidth="1"/>
    <col min="7173" max="7173" width="1.85546875" customWidth="1"/>
    <col min="7174" max="7174" width="3.42578125" customWidth="1"/>
    <col min="7175" max="7175" width="73.42578125" customWidth="1"/>
    <col min="7176" max="7176" width="7.7109375" customWidth="1"/>
    <col min="7177" max="7177" width="11.5703125" customWidth="1"/>
    <col min="7178" max="7178" width="10.5703125" customWidth="1"/>
    <col min="7425" max="7425" width="5.42578125" customWidth="1"/>
    <col min="7426" max="7426" width="26.28515625" customWidth="1"/>
    <col min="7427" max="7427" width="13.28515625" customWidth="1"/>
    <col min="7428" max="7428" width="20.5703125" customWidth="1"/>
    <col min="7429" max="7429" width="1.85546875" customWidth="1"/>
    <col min="7430" max="7430" width="3.42578125" customWidth="1"/>
    <col min="7431" max="7431" width="73.42578125" customWidth="1"/>
    <col min="7432" max="7432" width="7.7109375" customWidth="1"/>
    <col min="7433" max="7433" width="11.5703125" customWidth="1"/>
    <col min="7434" max="7434" width="10.5703125" customWidth="1"/>
    <col min="7681" max="7681" width="5.42578125" customWidth="1"/>
    <col min="7682" max="7682" width="26.28515625" customWidth="1"/>
    <col min="7683" max="7683" width="13.28515625" customWidth="1"/>
    <col min="7684" max="7684" width="20.5703125" customWidth="1"/>
    <col min="7685" max="7685" width="1.85546875" customWidth="1"/>
    <col min="7686" max="7686" width="3.42578125" customWidth="1"/>
    <col min="7687" max="7687" width="73.42578125" customWidth="1"/>
    <col min="7688" max="7688" width="7.7109375" customWidth="1"/>
    <col min="7689" max="7689" width="11.5703125" customWidth="1"/>
    <col min="7690" max="7690" width="10.5703125" customWidth="1"/>
    <col min="7937" max="7937" width="5.42578125" customWidth="1"/>
    <col min="7938" max="7938" width="26.28515625" customWidth="1"/>
    <col min="7939" max="7939" width="13.28515625" customWidth="1"/>
    <col min="7940" max="7940" width="20.5703125" customWidth="1"/>
    <col min="7941" max="7941" width="1.85546875" customWidth="1"/>
    <col min="7942" max="7942" width="3.42578125" customWidth="1"/>
    <col min="7943" max="7943" width="73.42578125" customWidth="1"/>
    <col min="7944" max="7944" width="7.7109375" customWidth="1"/>
    <col min="7945" max="7945" width="11.5703125" customWidth="1"/>
    <col min="7946" max="7946" width="10.5703125" customWidth="1"/>
    <col min="8193" max="8193" width="5.42578125" customWidth="1"/>
    <col min="8194" max="8194" width="26.28515625" customWidth="1"/>
    <col min="8195" max="8195" width="13.28515625" customWidth="1"/>
    <col min="8196" max="8196" width="20.5703125" customWidth="1"/>
    <col min="8197" max="8197" width="1.85546875" customWidth="1"/>
    <col min="8198" max="8198" width="3.42578125" customWidth="1"/>
    <col min="8199" max="8199" width="73.42578125" customWidth="1"/>
    <col min="8200" max="8200" width="7.7109375" customWidth="1"/>
    <col min="8201" max="8201" width="11.5703125" customWidth="1"/>
    <col min="8202" max="8202" width="10.5703125" customWidth="1"/>
    <col min="8449" max="8449" width="5.42578125" customWidth="1"/>
    <col min="8450" max="8450" width="26.28515625" customWidth="1"/>
    <col min="8451" max="8451" width="13.28515625" customWidth="1"/>
    <col min="8452" max="8452" width="20.5703125" customWidth="1"/>
    <col min="8453" max="8453" width="1.85546875" customWidth="1"/>
    <col min="8454" max="8454" width="3.42578125" customWidth="1"/>
    <col min="8455" max="8455" width="73.42578125" customWidth="1"/>
    <col min="8456" max="8456" width="7.7109375" customWidth="1"/>
    <col min="8457" max="8457" width="11.5703125" customWidth="1"/>
    <col min="8458" max="8458" width="10.5703125" customWidth="1"/>
    <col min="8705" max="8705" width="5.42578125" customWidth="1"/>
    <col min="8706" max="8706" width="26.28515625" customWidth="1"/>
    <col min="8707" max="8707" width="13.28515625" customWidth="1"/>
    <col min="8708" max="8708" width="20.5703125" customWidth="1"/>
    <col min="8709" max="8709" width="1.85546875" customWidth="1"/>
    <col min="8710" max="8710" width="3.42578125" customWidth="1"/>
    <col min="8711" max="8711" width="73.42578125" customWidth="1"/>
    <col min="8712" max="8712" width="7.7109375" customWidth="1"/>
    <col min="8713" max="8713" width="11.5703125" customWidth="1"/>
    <col min="8714" max="8714" width="10.5703125" customWidth="1"/>
    <col min="8961" max="8961" width="5.42578125" customWidth="1"/>
    <col min="8962" max="8962" width="26.28515625" customWidth="1"/>
    <col min="8963" max="8963" width="13.28515625" customWidth="1"/>
    <col min="8964" max="8964" width="20.5703125" customWidth="1"/>
    <col min="8965" max="8965" width="1.85546875" customWidth="1"/>
    <col min="8966" max="8966" width="3.42578125" customWidth="1"/>
    <col min="8967" max="8967" width="73.42578125" customWidth="1"/>
    <col min="8968" max="8968" width="7.7109375" customWidth="1"/>
    <col min="8969" max="8969" width="11.5703125" customWidth="1"/>
    <col min="8970" max="8970" width="10.5703125" customWidth="1"/>
    <col min="9217" max="9217" width="5.42578125" customWidth="1"/>
    <col min="9218" max="9218" width="26.28515625" customWidth="1"/>
    <col min="9219" max="9219" width="13.28515625" customWidth="1"/>
    <col min="9220" max="9220" width="20.5703125" customWidth="1"/>
    <col min="9221" max="9221" width="1.85546875" customWidth="1"/>
    <col min="9222" max="9222" width="3.42578125" customWidth="1"/>
    <col min="9223" max="9223" width="73.42578125" customWidth="1"/>
    <col min="9224" max="9224" width="7.7109375" customWidth="1"/>
    <col min="9225" max="9225" width="11.5703125" customWidth="1"/>
    <col min="9226" max="9226" width="10.5703125" customWidth="1"/>
    <col min="9473" max="9473" width="5.42578125" customWidth="1"/>
    <col min="9474" max="9474" width="26.28515625" customWidth="1"/>
    <col min="9475" max="9475" width="13.28515625" customWidth="1"/>
    <col min="9476" max="9476" width="20.5703125" customWidth="1"/>
    <col min="9477" max="9477" width="1.85546875" customWidth="1"/>
    <col min="9478" max="9478" width="3.42578125" customWidth="1"/>
    <col min="9479" max="9479" width="73.42578125" customWidth="1"/>
    <col min="9480" max="9480" width="7.7109375" customWidth="1"/>
    <col min="9481" max="9481" width="11.5703125" customWidth="1"/>
    <col min="9482" max="9482" width="10.5703125" customWidth="1"/>
    <col min="9729" max="9729" width="5.42578125" customWidth="1"/>
    <col min="9730" max="9730" width="26.28515625" customWidth="1"/>
    <col min="9731" max="9731" width="13.28515625" customWidth="1"/>
    <col min="9732" max="9732" width="20.5703125" customWidth="1"/>
    <col min="9733" max="9733" width="1.85546875" customWidth="1"/>
    <col min="9734" max="9734" width="3.42578125" customWidth="1"/>
    <col min="9735" max="9735" width="73.42578125" customWidth="1"/>
    <col min="9736" max="9736" width="7.7109375" customWidth="1"/>
    <col min="9737" max="9737" width="11.5703125" customWidth="1"/>
    <col min="9738" max="9738" width="10.5703125" customWidth="1"/>
    <col min="9985" max="9985" width="5.42578125" customWidth="1"/>
    <col min="9986" max="9986" width="26.28515625" customWidth="1"/>
    <col min="9987" max="9987" width="13.28515625" customWidth="1"/>
    <col min="9988" max="9988" width="20.5703125" customWidth="1"/>
    <col min="9989" max="9989" width="1.85546875" customWidth="1"/>
    <col min="9990" max="9990" width="3.42578125" customWidth="1"/>
    <col min="9991" max="9991" width="73.42578125" customWidth="1"/>
    <col min="9992" max="9992" width="7.7109375" customWidth="1"/>
    <col min="9993" max="9993" width="11.5703125" customWidth="1"/>
    <col min="9994" max="9994" width="10.5703125" customWidth="1"/>
    <col min="10241" max="10241" width="5.42578125" customWidth="1"/>
    <col min="10242" max="10242" width="26.28515625" customWidth="1"/>
    <col min="10243" max="10243" width="13.28515625" customWidth="1"/>
    <col min="10244" max="10244" width="20.5703125" customWidth="1"/>
    <col min="10245" max="10245" width="1.85546875" customWidth="1"/>
    <col min="10246" max="10246" width="3.42578125" customWidth="1"/>
    <col min="10247" max="10247" width="73.42578125" customWidth="1"/>
    <col min="10248" max="10248" width="7.7109375" customWidth="1"/>
    <col min="10249" max="10249" width="11.5703125" customWidth="1"/>
    <col min="10250" max="10250" width="10.5703125" customWidth="1"/>
    <col min="10497" max="10497" width="5.42578125" customWidth="1"/>
    <col min="10498" max="10498" width="26.28515625" customWidth="1"/>
    <col min="10499" max="10499" width="13.28515625" customWidth="1"/>
    <col min="10500" max="10500" width="20.5703125" customWidth="1"/>
    <col min="10501" max="10501" width="1.85546875" customWidth="1"/>
    <col min="10502" max="10502" width="3.42578125" customWidth="1"/>
    <col min="10503" max="10503" width="73.42578125" customWidth="1"/>
    <col min="10504" max="10504" width="7.7109375" customWidth="1"/>
    <col min="10505" max="10505" width="11.5703125" customWidth="1"/>
    <col min="10506" max="10506" width="10.5703125" customWidth="1"/>
    <col min="10753" max="10753" width="5.42578125" customWidth="1"/>
    <col min="10754" max="10754" width="26.28515625" customWidth="1"/>
    <col min="10755" max="10755" width="13.28515625" customWidth="1"/>
    <col min="10756" max="10756" width="20.5703125" customWidth="1"/>
    <col min="10757" max="10757" width="1.85546875" customWidth="1"/>
    <col min="10758" max="10758" width="3.42578125" customWidth="1"/>
    <col min="10759" max="10759" width="73.42578125" customWidth="1"/>
    <col min="10760" max="10760" width="7.7109375" customWidth="1"/>
    <col min="10761" max="10761" width="11.5703125" customWidth="1"/>
    <col min="10762" max="10762" width="10.5703125" customWidth="1"/>
    <col min="11009" max="11009" width="5.42578125" customWidth="1"/>
    <col min="11010" max="11010" width="26.28515625" customWidth="1"/>
    <col min="11011" max="11011" width="13.28515625" customWidth="1"/>
    <col min="11012" max="11012" width="20.5703125" customWidth="1"/>
    <col min="11013" max="11013" width="1.85546875" customWidth="1"/>
    <col min="11014" max="11014" width="3.42578125" customWidth="1"/>
    <col min="11015" max="11015" width="73.42578125" customWidth="1"/>
    <col min="11016" max="11016" width="7.7109375" customWidth="1"/>
    <col min="11017" max="11017" width="11.5703125" customWidth="1"/>
    <col min="11018" max="11018" width="10.5703125" customWidth="1"/>
    <col min="11265" max="11265" width="5.42578125" customWidth="1"/>
    <col min="11266" max="11266" width="26.28515625" customWidth="1"/>
    <col min="11267" max="11267" width="13.28515625" customWidth="1"/>
    <col min="11268" max="11268" width="20.5703125" customWidth="1"/>
    <col min="11269" max="11269" width="1.85546875" customWidth="1"/>
    <col min="11270" max="11270" width="3.42578125" customWidth="1"/>
    <col min="11271" max="11271" width="73.42578125" customWidth="1"/>
    <col min="11272" max="11272" width="7.7109375" customWidth="1"/>
    <col min="11273" max="11273" width="11.5703125" customWidth="1"/>
    <col min="11274" max="11274" width="10.5703125" customWidth="1"/>
    <col min="11521" max="11521" width="5.42578125" customWidth="1"/>
    <col min="11522" max="11522" width="26.28515625" customWidth="1"/>
    <col min="11523" max="11523" width="13.28515625" customWidth="1"/>
    <col min="11524" max="11524" width="20.5703125" customWidth="1"/>
    <col min="11525" max="11525" width="1.85546875" customWidth="1"/>
    <col min="11526" max="11526" width="3.42578125" customWidth="1"/>
    <col min="11527" max="11527" width="73.42578125" customWidth="1"/>
    <col min="11528" max="11528" width="7.7109375" customWidth="1"/>
    <col min="11529" max="11529" width="11.5703125" customWidth="1"/>
    <col min="11530" max="11530" width="10.5703125" customWidth="1"/>
    <col min="11777" max="11777" width="5.42578125" customWidth="1"/>
    <col min="11778" max="11778" width="26.28515625" customWidth="1"/>
    <col min="11779" max="11779" width="13.28515625" customWidth="1"/>
    <col min="11780" max="11780" width="20.5703125" customWidth="1"/>
    <col min="11781" max="11781" width="1.85546875" customWidth="1"/>
    <col min="11782" max="11782" width="3.42578125" customWidth="1"/>
    <col min="11783" max="11783" width="73.42578125" customWidth="1"/>
    <col min="11784" max="11784" width="7.7109375" customWidth="1"/>
    <col min="11785" max="11785" width="11.5703125" customWidth="1"/>
    <col min="11786" max="11786" width="10.5703125" customWidth="1"/>
    <col min="12033" max="12033" width="5.42578125" customWidth="1"/>
    <col min="12034" max="12034" width="26.28515625" customWidth="1"/>
    <col min="12035" max="12035" width="13.28515625" customWidth="1"/>
    <col min="12036" max="12036" width="20.5703125" customWidth="1"/>
    <col min="12037" max="12037" width="1.85546875" customWidth="1"/>
    <col min="12038" max="12038" width="3.42578125" customWidth="1"/>
    <col min="12039" max="12039" width="73.42578125" customWidth="1"/>
    <col min="12040" max="12040" width="7.7109375" customWidth="1"/>
    <col min="12041" max="12041" width="11.5703125" customWidth="1"/>
    <col min="12042" max="12042" width="10.5703125" customWidth="1"/>
    <col min="12289" max="12289" width="5.42578125" customWidth="1"/>
    <col min="12290" max="12290" width="26.28515625" customWidth="1"/>
    <col min="12291" max="12291" width="13.28515625" customWidth="1"/>
    <col min="12292" max="12292" width="20.5703125" customWidth="1"/>
    <col min="12293" max="12293" width="1.85546875" customWidth="1"/>
    <col min="12294" max="12294" width="3.42578125" customWidth="1"/>
    <col min="12295" max="12295" width="73.42578125" customWidth="1"/>
    <col min="12296" max="12296" width="7.7109375" customWidth="1"/>
    <col min="12297" max="12297" width="11.5703125" customWidth="1"/>
    <col min="12298" max="12298" width="10.5703125" customWidth="1"/>
    <col min="12545" max="12545" width="5.42578125" customWidth="1"/>
    <col min="12546" max="12546" width="26.28515625" customWidth="1"/>
    <col min="12547" max="12547" width="13.28515625" customWidth="1"/>
    <col min="12548" max="12548" width="20.5703125" customWidth="1"/>
    <col min="12549" max="12549" width="1.85546875" customWidth="1"/>
    <col min="12550" max="12550" width="3.42578125" customWidth="1"/>
    <col min="12551" max="12551" width="73.42578125" customWidth="1"/>
    <col min="12552" max="12552" width="7.7109375" customWidth="1"/>
    <col min="12553" max="12553" width="11.5703125" customWidth="1"/>
    <col min="12554" max="12554" width="10.5703125" customWidth="1"/>
    <col min="12801" max="12801" width="5.42578125" customWidth="1"/>
    <col min="12802" max="12802" width="26.28515625" customWidth="1"/>
    <col min="12803" max="12803" width="13.28515625" customWidth="1"/>
    <col min="12804" max="12804" width="20.5703125" customWidth="1"/>
    <col min="12805" max="12805" width="1.85546875" customWidth="1"/>
    <col min="12806" max="12806" width="3.42578125" customWidth="1"/>
    <col min="12807" max="12807" width="73.42578125" customWidth="1"/>
    <col min="12808" max="12808" width="7.7109375" customWidth="1"/>
    <col min="12809" max="12809" width="11.5703125" customWidth="1"/>
    <col min="12810" max="12810" width="10.5703125" customWidth="1"/>
    <col min="13057" max="13057" width="5.42578125" customWidth="1"/>
    <col min="13058" max="13058" width="26.28515625" customWidth="1"/>
    <col min="13059" max="13059" width="13.28515625" customWidth="1"/>
    <col min="13060" max="13060" width="20.5703125" customWidth="1"/>
    <col min="13061" max="13061" width="1.85546875" customWidth="1"/>
    <col min="13062" max="13062" width="3.42578125" customWidth="1"/>
    <col min="13063" max="13063" width="73.42578125" customWidth="1"/>
    <col min="13064" max="13064" width="7.7109375" customWidth="1"/>
    <col min="13065" max="13065" width="11.5703125" customWidth="1"/>
    <col min="13066" max="13066" width="10.5703125" customWidth="1"/>
    <col min="13313" max="13313" width="5.42578125" customWidth="1"/>
    <col min="13314" max="13314" width="26.28515625" customWidth="1"/>
    <col min="13315" max="13315" width="13.28515625" customWidth="1"/>
    <col min="13316" max="13316" width="20.5703125" customWidth="1"/>
    <col min="13317" max="13317" width="1.85546875" customWidth="1"/>
    <col min="13318" max="13318" width="3.42578125" customWidth="1"/>
    <col min="13319" max="13319" width="73.42578125" customWidth="1"/>
    <col min="13320" max="13320" width="7.7109375" customWidth="1"/>
    <col min="13321" max="13321" width="11.5703125" customWidth="1"/>
    <col min="13322" max="13322" width="10.5703125" customWidth="1"/>
    <col min="13569" max="13569" width="5.42578125" customWidth="1"/>
    <col min="13570" max="13570" width="26.28515625" customWidth="1"/>
    <col min="13571" max="13571" width="13.28515625" customWidth="1"/>
    <col min="13572" max="13572" width="20.5703125" customWidth="1"/>
    <col min="13573" max="13573" width="1.85546875" customWidth="1"/>
    <col min="13574" max="13574" width="3.42578125" customWidth="1"/>
    <col min="13575" max="13575" width="73.42578125" customWidth="1"/>
    <col min="13576" max="13576" width="7.7109375" customWidth="1"/>
    <col min="13577" max="13577" width="11.5703125" customWidth="1"/>
    <col min="13578" max="13578" width="10.5703125" customWidth="1"/>
    <col min="13825" max="13825" width="5.42578125" customWidth="1"/>
    <col min="13826" max="13826" width="26.28515625" customWidth="1"/>
    <col min="13827" max="13827" width="13.28515625" customWidth="1"/>
    <col min="13828" max="13828" width="20.5703125" customWidth="1"/>
    <col min="13829" max="13829" width="1.85546875" customWidth="1"/>
    <col min="13830" max="13830" width="3.42578125" customWidth="1"/>
    <col min="13831" max="13831" width="73.42578125" customWidth="1"/>
    <col min="13832" max="13832" width="7.7109375" customWidth="1"/>
    <col min="13833" max="13833" width="11.5703125" customWidth="1"/>
    <col min="13834" max="13834" width="10.5703125" customWidth="1"/>
    <col min="14081" max="14081" width="5.42578125" customWidth="1"/>
    <col min="14082" max="14082" width="26.28515625" customWidth="1"/>
    <col min="14083" max="14083" width="13.28515625" customWidth="1"/>
    <col min="14084" max="14084" width="20.5703125" customWidth="1"/>
    <col min="14085" max="14085" width="1.85546875" customWidth="1"/>
    <col min="14086" max="14086" width="3.42578125" customWidth="1"/>
    <col min="14087" max="14087" width="73.42578125" customWidth="1"/>
    <col min="14088" max="14088" width="7.7109375" customWidth="1"/>
    <col min="14089" max="14089" width="11.5703125" customWidth="1"/>
    <col min="14090" max="14090" width="10.5703125" customWidth="1"/>
    <col min="14337" max="14337" width="5.42578125" customWidth="1"/>
    <col min="14338" max="14338" width="26.28515625" customWidth="1"/>
    <col min="14339" max="14339" width="13.28515625" customWidth="1"/>
    <col min="14340" max="14340" width="20.5703125" customWidth="1"/>
    <col min="14341" max="14341" width="1.85546875" customWidth="1"/>
    <col min="14342" max="14342" width="3.42578125" customWidth="1"/>
    <col min="14343" max="14343" width="73.42578125" customWidth="1"/>
    <col min="14344" max="14344" width="7.7109375" customWidth="1"/>
    <col min="14345" max="14345" width="11.5703125" customWidth="1"/>
    <col min="14346" max="14346" width="10.5703125" customWidth="1"/>
    <col min="14593" max="14593" width="5.42578125" customWidth="1"/>
    <col min="14594" max="14594" width="26.28515625" customWidth="1"/>
    <col min="14595" max="14595" width="13.28515625" customWidth="1"/>
    <col min="14596" max="14596" width="20.5703125" customWidth="1"/>
    <col min="14597" max="14597" width="1.85546875" customWidth="1"/>
    <col min="14598" max="14598" width="3.42578125" customWidth="1"/>
    <col min="14599" max="14599" width="73.42578125" customWidth="1"/>
    <col min="14600" max="14600" width="7.7109375" customWidth="1"/>
    <col min="14601" max="14601" width="11.5703125" customWidth="1"/>
    <col min="14602" max="14602" width="10.5703125" customWidth="1"/>
    <col min="14849" max="14849" width="5.42578125" customWidth="1"/>
    <col min="14850" max="14850" width="26.28515625" customWidth="1"/>
    <col min="14851" max="14851" width="13.28515625" customWidth="1"/>
    <col min="14852" max="14852" width="20.5703125" customWidth="1"/>
    <col min="14853" max="14853" width="1.85546875" customWidth="1"/>
    <col min="14854" max="14854" width="3.42578125" customWidth="1"/>
    <col min="14855" max="14855" width="73.42578125" customWidth="1"/>
    <col min="14856" max="14856" width="7.7109375" customWidth="1"/>
    <col min="14857" max="14857" width="11.5703125" customWidth="1"/>
    <col min="14858" max="14858" width="10.5703125" customWidth="1"/>
    <col min="15105" max="15105" width="5.42578125" customWidth="1"/>
    <col min="15106" max="15106" width="26.28515625" customWidth="1"/>
    <col min="15107" max="15107" width="13.28515625" customWidth="1"/>
    <col min="15108" max="15108" width="20.5703125" customWidth="1"/>
    <col min="15109" max="15109" width="1.85546875" customWidth="1"/>
    <col min="15110" max="15110" width="3.42578125" customWidth="1"/>
    <col min="15111" max="15111" width="73.42578125" customWidth="1"/>
    <col min="15112" max="15112" width="7.7109375" customWidth="1"/>
    <col min="15113" max="15113" width="11.5703125" customWidth="1"/>
    <col min="15114" max="15114" width="10.5703125" customWidth="1"/>
    <col min="15361" max="15361" width="5.42578125" customWidth="1"/>
    <col min="15362" max="15362" width="26.28515625" customWidth="1"/>
    <col min="15363" max="15363" width="13.28515625" customWidth="1"/>
    <col min="15364" max="15364" width="20.5703125" customWidth="1"/>
    <col min="15365" max="15365" width="1.85546875" customWidth="1"/>
    <col min="15366" max="15366" width="3.42578125" customWidth="1"/>
    <col min="15367" max="15367" width="73.42578125" customWidth="1"/>
    <col min="15368" max="15368" width="7.7109375" customWidth="1"/>
    <col min="15369" max="15369" width="11.5703125" customWidth="1"/>
    <col min="15370" max="15370" width="10.5703125" customWidth="1"/>
    <col min="15617" max="15617" width="5.42578125" customWidth="1"/>
    <col min="15618" max="15618" width="26.28515625" customWidth="1"/>
    <col min="15619" max="15619" width="13.28515625" customWidth="1"/>
    <col min="15620" max="15620" width="20.5703125" customWidth="1"/>
    <col min="15621" max="15621" width="1.85546875" customWidth="1"/>
    <col min="15622" max="15622" width="3.42578125" customWidth="1"/>
    <col min="15623" max="15623" width="73.42578125" customWidth="1"/>
    <col min="15624" max="15624" width="7.7109375" customWidth="1"/>
    <col min="15625" max="15625" width="11.5703125" customWidth="1"/>
    <col min="15626" max="15626" width="10.5703125" customWidth="1"/>
    <col min="15873" max="15873" width="5.42578125" customWidth="1"/>
    <col min="15874" max="15874" width="26.28515625" customWidth="1"/>
    <col min="15875" max="15875" width="13.28515625" customWidth="1"/>
    <col min="15876" max="15876" width="20.5703125" customWidth="1"/>
    <col min="15877" max="15877" width="1.85546875" customWidth="1"/>
    <col min="15878" max="15878" width="3.42578125" customWidth="1"/>
    <col min="15879" max="15879" width="73.42578125" customWidth="1"/>
    <col min="15880" max="15880" width="7.7109375" customWidth="1"/>
    <col min="15881" max="15881" width="11.5703125" customWidth="1"/>
    <col min="15882" max="15882" width="10.5703125" customWidth="1"/>
    <col min="16129" max="16129" width="5.42578125" customWidth="1"/>
    <col min="16130" max="16130" width="26.28515625" customWidth="1"/>
    <col min="16131" max="16131" width="13.28515625" customWidth="1"/>
    <col min="16132" max="16132" width="20.5703125" customWidth="1"/>
    <col min="16133" max="16133" width="1.85546875" customWidth="1"/>
    <col min="16134" max="16134" width="3.42578125" customWidth="1"/>
    <col min="16135" max="16135" width="73.42578125" customWidth="1"/>
    <col min="16136" max="16136" width="7.7109375" customWidth="1"/>
    <col min="16137" max="16137" width="11.5703125" customWidth="1"/>
    <col min="16138" max="16138" width="10.5703125" customWidth="1"/>
  </cols>
  <sheetData>
    <row r="1" spans="1:10" ht="57.75" customHeight="1">
      <c r="A1" s="350" t="s">
        <v>242</v>
      </c>
      <c r="B1" s="351"/>
      <c r="C1" s="351"/>
      <c r="D1" s="351"/>
      <c r="E1" s="351"/>
      <c r="F1" s="352"/>
      <c r="G1" s="351"/>
      <c r="H1" s="351"/>
      <c r="I1" s="351"/>
      <c r="J1" s="351"/>
    </row>
    <row r="2" spans="1:10" ht="89.25" customHeight="1">
      <c r="A2" s="108" t="s">
        <v>1</v>
      </c>
      <c r="B2" s="108" t="s">
        <v>41</v>
      </c>
      <c r="C2" s="266" t="s">
        <v>270</v>
      </c>
      <c r="D2" s="266" t="s">
        <v>271</v>
      </c>
      <c r="E2" s="21"/>
      <c r="F2" s="574"/>
      <c r="G2" s="576" t="s">
        <v>272</v>
      </c>
      <c r="H2" s="570" t="s">
        <v>184</v>
      </c>
      <c r="I2" s="570" t="s">
        <v>185</v>
      </c>
      <c r="J2" s="570" t="s">
        <v>186</v>
      </c>
    </row>
    <row r="3" spans="1:10" ht="18">
      <c r="A3" s="369">
        <v>1</v>
      </c>
      <c r="B3" s="45" t="s">
        <v>2</v>
      </c>
      <c r="C3" s="68">
        <v>3327</v>
      </c>
      <c r="D3" s="68">
        <v>3327</v>
      </c>
      <c r="E3" s="21"/>
      <c r="F3" s="575"/>
      <c r="G3" s="577"/>
      <c r="H3" s="571"/>
      <c r="I3" s="571"/>
      <c r="J3" s="571"/>
    </row>
    <row r="4" spans="1:10" ht="18">
      <c r="A4" s="172">
        <v>2</v>
      </c>
      <c r="B4" s="151" t="s">
        <v>3</v>
      </c>
      <c r="C4" s="185">
        <v>3679</v>
      </c>
      <c r="D4" s="185">
        <v>3679</v>
      </c>
      <c r="E4" s="21"/>
      <c r="F4" s="267">
        <v>1</v>
      </c>
      <c r="G4" s="268" t="s">
        <v>187</v>
      </c>
      <c r="H4" s="269" t="s">
        <v>188</v>
      </c>
      <c r="I4" s="270">
        <f>I5+I6+I7+I8+I10</f>
        <v>47545</v>
      </c>
      <c r="J4" s="270">
        <f>J5+J6+J7+J8+J10</f>
        <v>20304</v>
      </c>
    </row>
    <row r="5" spans="1:10" ht="18">
      <c r="A5" s="369">
        <v>3</v>
      </c>
      <c r="B5" s="45" t="s">
        <v>4</v>
      </c>
      <c r="C5" s="68">
        <v>9080</v>
      </c>
      <c r="D5" s="68">
        <v>9080</v>
      </c>
      <c r="E5" s="21"/>
      <c r="F5" s="271"/>
      <c r="G5" s="272" t="s">
        <v>189</v>
      </c>
      <c r="H5" s="273" t="s">
        <v>190</v>
      </c>
      <c r="I5" s="270">
        <v>7966</v>
      </c>
      <c r="J5" s="270">
        <v>4133</v>
      </c>
    </row>
    <row r="6" spans="1:10" ht="18">
      <c r="A6" s="172">
        <v>4</v>
      </c>
      <c r="B6" s="151" t="s">
        <v>5</v>
      </c>
      <c r="C6" s="185">
        <v>21039</v>
      </c>
      <c r="D6" s="185">
        <v>21039</v>
      </c>
      <c r="E6" s="21"/>
      <c r="F6" s="271"/>
      <c r="G6" s="274" t="s">
        <v>135</v>
      </c>
      <c r="H6" s="273" t="s">
        <v>191</v>
      </c>
      <c r="I6" s="270">
        <v>6065</v>
      </c>
      <c r="J6" s="270">
        <v>3366</v>
      </c>
    </row>
    <row r="7" spans="1:10" ht="18">
      <c r="A7" s="369">
        <v>5</v>
      </c>
      <c r="B7" s="45" t="s">
        <v>6</v>
      </c>
      <c r="C7" s="68">
        <v>18504</v>
      </c>
      <c r="D7" s="68">
        <v>18504</v>
      </c>
      <c r="E7" s="21"/>
      <c r="F7" s="271"/>
      <c r="G7" s="274" t="s">
        <v>136</v>
      </c>
      <c r="H7" s="273" t="s">
        <v>192</v>
      </c>
      <c r="I7" s="270">
        <v>22820</v>
      </c>
      <c r="J7" s="270">
        <v>7021</v>
      </c>
    </row>
    <row r="8" spans="1:10" ht="18" customHeight="1">
      <c r="A8" s="172">
        <v>6</v>
      </c>
      <c r="B8" s="151" t="s">
        <v>7</v>
      </c>
      <c r="C8" s="185">
        <v>16406</v>
      </c>
      <c r="D8" s="185">
        <v>16406</v>
      </c>
      <c r="E8" s="21"/>
      <c r="F8" s="582"/>
      <c r="G8" s="583" t="s">
        <v>193</v>
      </c>
      <c r="H8" s="582" t="s">
        <v>194</v>
      </c>
      <c r="I8" s="565">
        <v>5642</v>
      </c>
      <c r="J8" s="565">
        <v>3080</v>
      </c>
    </row>
    <row r="9" spans="1:10" ht="18">
      <c r="A9" s="369">
        <v>7</v>
      </c>
      <c r="B9" s="45" t="s">
        <v>8</v>
      </c>
      <c r="C9" s="68">
        <v>7242</v>
      </c>
      <c r="D9" s="68">
        <v>7242</v>
      </c>
      <c r="E9" s="21"/>
      <c r="F9" s="582"/>
      <c r="G9" s="584"/>
      <c r="H9" s="582"/>
      <c r="I9" s="566"/>
      <c r="J9" s="566"/>
    </row>
    <row r="10" spans="1:10" ht="24.75">
      <c r="A10" s="172">
        <v>8</v>
      </c>
      <c r="B10" s="151" t="s">
        <v>9</v>
      </c>
      <c r="C10" s="185">
        <v>4032</v>
      </c>
      <c r="D10" s="185">
        <v>4032</v>
      </c>
      <c r="E10" s="21"/>
      <c r="F10" s="267"/>
      <c r="G10" s="274" t="s">
        <v>195</v>
      </c>
      <c r="H10" s="273" t="s">
        <v>196</v>
      </c>
      <c r="I10" s="270">
        <v>5052</v>
      </c>
      <c r="J10" s="270">
        <v>2704</v>
      </c>
    </row>
    <row r="11" spans="1:10" ht="18">
      <c r="A11" s="369">
        <v>9</v>
      </c>
      <c r="B11" s="45" t="s">
        <v>10</v>
      </c>
      <c r="C11" s="68">
        <v>7776</v>
      </c>
      <c r="D11" s="68">
        <v>7776</v>
      </c>
      <c r="E11" s="21"/>
      <c r="F11" s="275" t="s">
        <v>92</v>
      </c>
      <c r="G11" s="276" t="s">
        <v>197</v>
      </c>
      <c r="H11" s="273" t="s">
        <v>198</v>
      </c>
      <c r="I11" s="270">
        <f>I12+I13</f>
        <v>106583</v>
      </c>
      <c r="J11" s="270">
        <f>J12+J13</f>
        <v>104409</v>
      </c>
    </row>
    <row r="12" spans="1:10" ht="18">
      <c r="A12" s="172">
        <v>10</v>
      </c>
      <c r="B12" s="151" t="s">
        <v>11</v>
      </c>
      <c r="C12" s="185">
        <v>2643</v>
      </c>
      <c r="D12" s="185">
        <v>2643</v>
      </c>
      <c r="E12" s="21"/>
      <c r="F12" s="271"/>
      <c r="G12" s="274" t="s">
        <v>137</v>
      </c>
      <c r="H12" s="273" t="s">
        <v>199</v>
      </c>
      <c r="I12" s="270">
        <v>101596</v>
      </c>
      <c r="J12" s="270">
        <v>101596</v>
      </c>
    </row>
    <row r="13" spans="1:10" ht="18">
      <c r="A13" s="369">
        <v>11</v>
      </c>
      <c r="B13" s="45" t="s">
        <v>12</v>
      </c>
      <c r="C13" s="68">
        <v>4697</v>
      </c>
      <c r="D13" s="68">
        <v>4697</v>
      </c>
      <c r="E13" s="21"/>
      <c r="F13" s="271"/>
      <c r="G13" s="274" t="s">
        <v>138</v>
      </c>
      <c r="H13" s="273" t="s">
        <v>200</v>
      </c>
      <c r="I13" s="270">
        <v>4987</v>
      </c>
      <c r="J13" s="270">
        <v>2813</v>
      </c>
    </row>
    <row r="14" spans="1:10" ht="18" customHeight="1">
      <c r="A14" s="172">
        <v>12</v>
      </c>
      <c r="B14" s="151" t="s">
        <v>13</v>
      </c>
      <c r="C14" s="185">
        <v>7209</v>
      </c>
      <c r="D14" s="185">
        <v>7209</v>
      </c>
      <c r="E14" s="21"/>
      <c r="F14" s="578" t="s">
        <v>93</v>
      </c>
      <c r="G14" s="579" t="s">
        <v>201</v>
      </c>
      <c r="H14" s="582" t="s">
        <v>202</v>
      </c>
      <c r="I14" s="567">
        <v>7649</v>
      </c>
      <c r="J14" s="567">
        <v>2905</v>
      </c>
    </row>
    <row r="15" spans="1:10" ht="18">
      <c r="A15" s="369">
        <v>13</v>
      </c>
      <c r="B15" s="45" t="s">
        <v>14</v>
      </c>
      <c r="C15" s="68">
        <v>2984</v>
      </c>
      <c r="D15" s="68">
        <v>2984</v>
      </c>
      <c r="E15" s="21"/>
      <c r="F15" s="578"/>
      <c r="G15" s="580"/>
      <c r="H15" s="582"/>
      <c r="I15" s="568"/>
      <c r="J15" s="568"/>
    </row>
    <row r="16" spans="1:10" ht="18">
      <c r="A16" s="172">
        <v>14</v>
      </c>
      <c r="B16" s="151" t="s">
        <v>15</v>
      </c>
      <c r="C16" s="185">
        <v>5408</v>
      </c>
      <c r="D16" s="185">
        <v>5408</v>
      </c>
      <c r="E16" s="21"/>
      <c r="F16" s="578"/>
      <c r="G16" s="580"/>
      <c r="H16" s="582"/>
      <c r="I16" s="568"/>
      <c r="J16" s="568"/>
    </row>
    <row r="17" spans="1:11" ht="18">
      <c r="A17" s="369">
        <v>15</v>
      </c>
      <c r="B17" s="45" t="s">
        <v>16</v>
      </c>
      <c r="C17" s="68">
        <v>5131</v>
      </c>
      <c r="D17" s="68">
        <v>5131</v>
      </c>
      <c r="E17" s="21"/>
      <c r="F17" s="578"/>
      <c r="G17" s="581"/>
      <c r="H17" s="582"/>
      <c r="I17" s="569"/>
      <c r="J17" s="569"/>
    </row>
    <row r="18" spans="1:11" ht="18">
      <c r="A18" s="172">
        <v>16</v>
      </c>
      <c r="B18" s="151" t="s">
        <v>17</v>
      </c>
      <c r="C18" s="185">
        <v>4308</v>
      </c>
      <c r="D18" s="185">
        <v>4308</v>
      </c>
      <c r="E18" s="21"/>
      <c r="F18" s="277">
        <v>4</v>
      </c>
      <c r="G18" s="278" t="s">
        <v>203</v>
      </c>
      <c r="H18" s="279"/>
      <c r="I18" s="368">
        <f>I14+I11+I4</f>
        <v>161777</v>
      </c>
      <c r="J18" s="368">
        <f>J14+J11+J4</f>
        <v>127618</v>
      </c>
      <c r="K18" s="22"/>
    </row>
    <row r="19" spans="1:11" ht="18">
      <c r="A19" s="369">
        <v>17</v>
      </c>
      <c r="B19" s="45" t="s">
        <v>18</v>
      </c>
      <c r="C19" s="68">
        <v>5508</v>
      </c>
      <c r="D19" s="68">
        <v>5508</v>
      </c>
      <c r="E19" s="21"/>
      <c r="F19" s="280"/>
      <c r="G19" s="21"/>
      <c r="H19" s="21"/>
      <c r="I19" s="21"/>
      <c r="J19" s="21"/>
    </row>
    <row r="20" spans="1:11" ht="18">
      <c r="A20" s="172">
        <v>18</v>
      </c>
      <c r="B20" s="151" t="s">
        <v>19</v>
      </c>
      <c r="C20" s="185">
        <v>9300</v>
      </c>
      <c r="D20" s="185">
        <v>9300</v>
      </c>
      <c r="E20" s="21"/>
      <c r="F20" s="280"/>
      <c r="G20" s="21"/>
      <c r="H20" s="21"/>
      <c r="I20" s="21"/>
      <c r="J20" s="21"/>
    </row>
    <row r="21" spans="1:11" ht="18">
      <c r="A21" s="572" t="s">
        <v>0</v>
      </c>
      <c r="B21" s="573"/>
      <c r="C21" s="368">
        <f>SUM(C3:C20)</f>
        <v>138273</v>
      </c>
      <c r="D21" s="368">
        <f>SUM(D3:D20)</f>
        <v>138273</v>
      </c>
      <c r="E21" s="21"/>
      <c r="F21" s="280"/>
      <c r="G21" s="21"/>
      <c r="H21" s="21"/>
      <c r="I21" s="21"/>
      <c r="J21" s="21"/>
    </row>
    <row r="22" spans="1:11">
      <c r="A22" s="21"/>
      <c r="B22" s="21"/>
      <c r="C22" s="21"/>
      <c r="D22" s="21"/>
      <c r="E22" s="21"/>
      <c r="F22" s="280"/>
      <c r="G22" s="21"/>
      <c r="H22" s="21"/>
      <c r="I22" s="21"/>
      <c r="J22" s="21"/>
    </row>
  </sheetData>
  <mergeCells count="16">
    <mergeCell ref="J8:J9"/>
    <mergeCell ref="J14:J17"/>
    <mergeCell ref="J2:J3"/>
    <mergeCell ref="A21:B21"/>
    <mergeCell ref="F2:F3"/>
    <mergeCell ref="G2:G3"/>
    <mergeCell ref="H2:H3"/>
    <mergeCell ref="I2:I3"/>
    <mergeCell ref="F14:F17"/>
    <mergeCell ref="G14:G17"/>
    <mergeCell ref="H14:H17"/>
    <mergeCell ref="I14:I17"/>
    <mergeCell ref="F8:F9"/>
    <mergeCell ref="G8:G9"/>
    <mergeCell ref="H8:H9"/>
    <mergeCell ref="I8:I9"/>
  </mergeCells>
  <pageMargins left="0.25" right="0.25" top="0.75" bottom="0.75" header="0.3" footer="0.3"/>
  <pageSetup paperSize="9" scale="83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7"/>
  <sheetViews>
    <sheetView zoomScale="80" zoomScaleNormal="80" workbookViewId="0">
      <selection activeCell="Z15" sqref="Z15"/>
    </sheetView>
  </sheetViews>
  <sheetFormatPr defaultRowHeight="12.75"/>
  <cols>
    <col min="2" max="2" width="27.7109375" customWidth="1"/>
    <col min="4" max="4" width="9.85546875" customWidth="1"/>
    <col min="6" max="6" width="11.85546875" customWidth="1"/>
    <col min="8" max="8" width="13.28515625" customWidth="1"/>
    <col min="10" max="10" width="12.7109375" customWidth="1"/>
    <col min="12" max="12" width="12.140625" customWidth="1"/>
    <col min="14" max="14" width="10.85546875" customWidth="1"/>
    <col min="16" max="16" width="11.85546875" customWidth="1"/>
    <col min="18" max="18" width="12.42578125" customWidth="1"/>
    <col min="19" max="19" width="8.85546875" customWidth="1"/>
  </cols>
  <sheetData>
    <row r="1" spans="1:20" ht="23.25">
      <c r="A1" s="198"/>
      <c r="B1" s="606" t="s">
        <v>37</v>
      </c>
      <c r="C1" s="606"/>
      <c r="D1" s="606"/>
      <c r="E1" s="606"/>
      <c r="F1" s="606"/>
      <c r="G1" s="606"/>
      <c r="H1" s="606"/>
      <c r="I1" s="606"/>
      <c r="J1" s="606"/>
      <c r="K1" s="606"/>
      <c r="L1" s="606"/>
      <c r="M1" s="606"/>
      <c r="N1" s="606"/>
      <c r="O1" s="606"/>
      <c r="P1" s="606"/>
      <c r="Q1" s="606"/>
      <c r="R1" s="606"/>
      <c r="S1" s="606"/>
      <c r="T1" s="198"/>
    </row>
    <row r="2" spans="1:20" ht="23.25">
      <c r="A2" s="198"/>
      <c r="B2" s="606" t="s">
        <v>38</v>
      </c>
      <c r="C2" s="606"/>
      <c r="D2" s="606"/>
      <c r="E2" s="606"/>
      <c r="F2" s="606"/>
      <c r="G2" s="606"/>
      <c r="H2" s="606"/>
      <c r="I2" s="606"/>
      <c r="J2" s="606"/>
      <c r="K2" s="606"/>
      <c r="L2" s="606"/>
      <c r="M2" s="606"/>
      <c r="N2" s="606"/>
      <c r="O2" s="606"/>
      <c r="P2" s="606"/>
      <c r="Q2" s="606"/>
      <c r="R2" s="606"/>
      <c r="S2" s="606"/>
      <c r="T2" s="198"/>
    </row>
    <row r="3" spans="1:20" ht="23.25">
      <c r="A3" s="198"/>
      <c r="B3" s="199"/>
      <c r="C3" s="606" t="s">
        <v>273</v>
      </c>
      <c r="D3" s="606"/>
      <c r="E3" s="606"/>
      <c r="F3" s="606"/>
      <c r="G3" s="606"/>
      <c r="H3" s="606"/>
      <c r="I3" s="606"/>
      <c r="J3" s="606"/>
      <c r="K3" s="606"/>
      <c r="L3" s="606"/>
      <c r="M3" s="606"/>
      <c r="N3" s="606"/>
      <c r="O3" s="606"/>
      <c r="P3" s="606"/>
      <c r="Q3" s="606"/>
      <c r="R3" s="606"/>
      <c r="S3" s="606"/>
      <c r="T3" s="198"/>
    </row>
    <row r="4" spans="1:20" ht="18.75" thickBot="1">
      <c r="A4" s="200"/>
      <c r="B4" s="200"/>
      <c r="C4" s="200"/>
      <c r="D4" s="200"/>
      <c r="E4" s="201"/>
      <c r="F4" s="201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</row>
    <row r="5" spans="1:20" ht="18" customHeight="1" thickBot="1">
      <c r="A5" s="599" t="s">
        <v>1</v>
      </c>
      <c r="B5" s="602" t="s">
        <v>41</v>
      </c>
      <c r="C5" s="607" t="s">
        <v>139</v>
      </c>
      <c r="D5" s="608"/>
      <c r="E5" s="608"/>
      <c r="F5" s="608"/>
      <c r="G5" s="608"/>
      <c r="H5" s="608"/>
      <c r="I5" s="609"/>
      <c r="J5" s="610" t="s">
        <v>243</v>
      </c>
      <c r="K5" s="610"/>
      <c r="L5" s="611"/>
      <c r="M5" s="611"/>
      <c r="N5" s="611"/>
      <c r="O5" s="611"/>
      <c r="P5" s="611"/>
      <c r="Q5" s="611"/>
      <c r="R5" s="611"/>
      <c r="S5" s="612"/>
      <c r="T5" s="200"/>
    </row>
    <row r="6" spans="1:20" ht="15.6" customHeight="1" thickBot="1">
      <c r="A6" s="600"/>
      <c r="B6" s="603"/>
      <c r="C6" s="605" t="s">
        <v>227</v>
      </c>
      <c r="D6" s="586"/>
      <c r="E6" s="587"/>
      <c r="F6" s="585" t="s">
        <v>163</v>
      </c>
      <c r="G6" s="586"/>
      <c r="H6" s="587"/>
      <c r="I6" s="588" t="s">
        <v>228</v>
      </c>
      <c r="J6" s="590" t="s">
        <v>140</v>
      </c>
      <c r="K6" s="591"/>
      <c r="L6" s="592"/>
      <c r="M6" s="592"/>
      <c r="N6" s="592"/>
      <c r="O6" s="592"/>
      <c r="P6" s="593"/>
      <c r="Q6" s="594" t="s">
        <v>141</v>
      </c>
      <c r="R6" s="595"/>
      <c r="S6" s="596"/>
      <c r="T6" s="322"/>
    </row>
    <row r="7" spans="1:20" ht="60.75" thickBot="1">
      <c r="A7" s="601"/>
      <c r="B7" s="604"/>
      <c r="C7" s="218" t="s">
        <v>29</v>
      </c>
      <c r="D7" s="202" t="s">
        <v>229</v>
      </c>
      <c r="E7" s="202" t="s">
        <v>230</v>
      </c>
      <c r="F7" s="218" t="s">
        <v>29</v>
      </c>
      <c r="G7" s="202" t="s">
        <v>229</v>
      </c>
      <c r="H7" s="202" t="s">
        <v>230</v>
      </c>
      <c r="I7" s="589"/>
      <c r="J7" s="337" t="s">
        <v>29</v>
      </c>
      <c r="K7" s="338" t="s">
        <v>162</v>
      </c>
      <c r="L7" s="339" t="s">
        <v>163</v>
      </c>
      <c r="M7" s="340" t="s">
        <v>164</v>
      </c>
      <c r="N7" s="324" t="s">
        <v>166</v>
      </c>
      <c r="O7" s="323" t="s">
        <v>167</v>
      </c>
      <c r="P7" s="325" t="s">
        <v>165</v>
      </c>
      <c r="Q7" s="220" t="s">
        <v>29</v>
      </c>
      <c r="R7" s="202" t="s">
        <v>162</v>
      </c>
      <c r="S7" s="219" t="s">
        <v>163</v>
      </c>
      <c r="T7" s="322"/>
    </row>
    <row r="8" spans="1:20" ht="18.75" thickTop="1">
      <c r="A8" s="86">
        <v>1</v>
      </c>
      <c r="B8" s="102" t="s">
        <v>2</v>
      </c>
      <c r="C8" s="221">
        <v>179</v>
      </c>
      <c r="D8" s="204">
        <v>55</v>
      </c>
      <c r="E8" s="204">
        <f>C8-D8</f>
        <v>124</v>
      </c>
      <c r="F8" s="206">
        <v>0</v>
      </c>
      <c r="G8" s="204">
        <v>0</v>
      </c>
      <c r="H8" s="204">
        <f>F8-G8</f>
        <v>0</v>
      </c>
      <c r="I8" s="326">
        <f>C8+F8</f>
        <v>179</v>
      </c>
      <c r="J8" s="221">
        <f>K8+L8</f>
        <v>192</v>
      </c>
      <c r="K8" s="223">
        <v>191</v>
      </c>
      <c r="L8" s="223">
        <v>1</v>
      </c>
      <c r="M8" s="341">
        <v>63</v>
      </c>
      <c r="N8" s="204">
        <f t="shared" ref="N8:N25" si="0">K8-M8</f>
        <v>128</v>
      </c>
      <c r="O8" s="204">
        <v>0</v>
      </c>
      <c r="P8" s="222">
        <f t="shared" ref="P8:P25" si="1">L8-O8</f>
        <v>1</v>
      </c>
      <c r="Q8" s="221">
        <f>R8+S8</f>
        <v>186</v>
      </c>
      <c r="R8" s="223">
        <v>185</v>
      </c>
      <c r="S8" s="74">
        <v>1</v>
      </c>
      <c r="T8" s="327"/>
    </row>
    <row r="9" spans="1:20" ht="18">
      <c r="A9" s="224">
        <v>2</v>
      </c>
      <c r="B9" s="328" t="s">
        <v>3</v>
      </c>
      <c r="C9" s="225">
        <v>156</v>
      </c>
      <c r="D9" s="205">
        <v>48</v>
      </c>
      <c r="E9" s="205">
        <f t="shared" ref="E9:E25" si="2">C9-D9</f>
        <v>108</v>
      </c>
      <c r="F9" s="226">
        <v>2</v>
      </c>
      <c r="G9" s="205">
        <v>0</v>
      </c>
      <c r="H9" s="205">
        <f t="shared" ref="H9:H25" si="3">F9-G9</f>
        <v>2</v>
      </c>
      <c r="I9" s="329">
        <f t="shared" ref="I9:I25" si="4">C9+F9</f>
        <v>158</v>
      </c>
      <c r="J9" s="225">
        <f t="shared" ref="J9:J25" si="5">K9+L9</f>
        <v>173</v>
      </c>
      <c r="K9" s="229">
        <v>171</v>
      </c>
      <c r="L9" s="229">
        <v>2</v>
      </c>
      <c r="M9" s="342">
        <v>58</v>
      </c>
      <c r="N9" s="205">
        <f t="shared" si="0"/>
        <v>113</v>
      </c>
      <c r="O9" s="205">
        <v>0</v>
      </c>
      <c r="P9" s="228">
        <f t="shared" si="1"/>
        <v>2</v>
      </c>
      <c r="Q9" s="225">
        <f t="shared" ref="Q9:Q25" si="6">R9+S9</f>
        <v>169</v>
      </c>
      <c r="R9" s="229">
        <v>167</v>
      </c>
      <c r="S9" s="230">
        <v>2</v>
      </c>
      <c r="T9" s="327"/>
    </row>
    <row r="10" spans="1:20" ht="18">
      <c r="A10" s="87">
        <v>3</v>
      </c>
      <c r="B10" s="106" t="s">
        <v>4</v>
      </c>
      <c r="C10" s="221">
        <v>248</v>
      </c>
      <c r="D10" s="204">
        <v>95</v>
      </c>
      <c r="E10" s="204">
        <f t="shared" si="2"/>
        <v>153</v>
      </c>
      <c r="F10" s="206">
        <v>0</v>
      </c>
      <c r="G10" s="204">
        <v>0</v>
      </c>
      <c r="H10" s="204">
        <f t="shared" si="3"/>
        <v>0</v>
      </c>
      <c r="I10" s="326">
        <f t="shared" si="4"/>
        <v>248</v>
      </c>
      <c r="J10" s="221">
        <f t="shared" si="5"/>
        <v>269</v>
      </c>
      <c r="K10" s="223">
        <v>269</v>
      </c>
      <c r="L10" s="223">
        <v>0</v>
      </c>
      <c r="M10" s="341">
        <v>115</v>
      </c>
      <c r="N10" s="204">
        <f t="shared" si="0"/>
        <v>154</v>
      </c>
      <c r="O10" s="204">
        <v>0</v>
      </c>
      <c r="P10" s="222">
        <f t="shared" si="1"/>
        <v>0</v>
      </c>
      <c r="Q10" s="221">
        <f t="shared" si="6"/>
        <v>262</v>
      </c>
      <c r="R10" s="223">
        <v>262</v>
      </c>
      <c r="S10" s="74">
        <v>0</v>
      </c>
      <c r="T10" s="327"/>
    </row>
    <row r="11" spans="1:20" ht="18">
      <c r="A11" s="224">
        <v>4</v>
      </c>
      <c r="B11" s="328" t="s">
        <v>5</v>
      </c>
      <c r="C11" s="225">
        <v>933</v>
      </c>
      <c r="D11" s="205">
        <v>332</v>
      </c>
      <c r="E11" s="205">
        <f t="shared" si="2"/>
        <v>601</v>
      </c>
      <c r="F11" s="227">
        <v>6</v>
      </c>
      <c r="G11" s="205">
        <v>4</v>
      </c>
      <c r="H11" s="205">
        <f t="shared" si="3"/>
        <v>2</v>
      </c>
      <c r="I11" s="329">
        <f t="shared" si="4"/>
        <v>939</v>
      </c>
      <c r="J11" s="225">
        <f t="shared" si="5"/>
        <v>1024</v>
      </c>
      <c r="K11" s="229">
        <v>1016</v>
      </c>
      <c r="L11" s="229">
        <v>8</v>
      </c>
      <c r="M11" s="342">
        <v>394</v>
      </c>
      <c r="N11" s="205">
        <f t="shared" si="0"/>
        <v>622</v>
      </c>
      <c r="O11" s="205">
        <v>4</v>
      </c>
      <c r="P11" s="228">
        <f t="shared" si="1"/>
        <v>4</v>
      </c>
      <c r="Q11" s="225">
        <f t="shared" si="6"/>
        <v>998</v>
      </c>
      <c r="R11" s="229">
        <v>990</v>
      </c>
      <c r="S11" s="230">
        <v>8</v>
      </c>
      <c r="T11" s="327"/>
    </row>
    <row r="12" spans="1:20" ht="18">
      <c r="A12" s="87">
        <v>5</v>
      </c>
      <c r="B12" s="106" t="s">
        <v>6</v>
      </c>
      <c r="C12" s="221">
        <v>615</v>
      </c>
      <c r="D12" s="204">
        <v>255</v>
      </c>
      <c r="E12" s="204">
        <f t="shared" si="2"/>
        <v>360</v>
      </c>
      <c r="F12" s="206">
        <v>9</v>
      </c>
      <c r="G12" s="204">
        <v>2</v>
      </c>
      <c r="H12" s="204">
        <f t="shared" si="3"/>
        <v>7</v>
      </c>
      <c r="I12" s="326">
        <f t="shared" si="4"/>
        <v>624</v>
      </c>
      <c r="J12" s="221">
        <f t="shared" si="5"/>
        <v>665</v>
      </c>
      <c r="K12" s="223">
        <v>654</v>
      </c>
      <c r="L12" s="223">
        <v>11</v>
      </c>
      <c r="M12" s="341">
        <v>285</v>
      </c>
      <c r="N12" s="204">
        <f t="shared" si="0"/>
        <v>369</v>
      </c>
      <c r="O12" s="204">
        <v>4</v>
      </c>
      <c r="P12" s="222">
        <f t="shared" si="1"/>
        <v>7</v>
      </c>
      <c r="Q12" s="221">
        <f t="shared" si="6"/>
        <v>656</v>
      </c>
      <c r="R12" s="223">
        <v>645</v>
      </c>
      <c r="S12" s="74">
        <v>11</v>
      </c>
      <c r="T12" s="327"/>
    </row>
    <row r="13" spans="1:20" ht="18">
      <c r="A13" s="224">
        <v>6</v>
      </c>
      <c r="B13" s="328" t="s">
        <v>7</v>
      </c>
      <c r="C13" s="225">
        <v>730</v>
      </c>
      <c r="D13" s="205">
        <v>245</v>
      </c>
      <c r="E13" s="205">
        <f t="shared" si="2"/>
        <v>485</v>
      </c>
      <c r="F13" s="227">
        <v>7</v>
      </c>
      <c r="G13" s="205">
        <v>3</v>
      </c>
      <c r="H13" s="205">
        <f t="shared" si="3"/>
        <v>4</v>
      </c>
      <c r="I13" s="329">
        <f t="shared" si="4"/>
        <v>737</v>
      </c>
      <c r="J13" s="225">
        <f t="shared" si="5"/>
        <v>799</v>
      </c>
      <c r="K13" s="229">
        <v>792</v>
      </c>
      <c r="L13" s="229">
        <v>7</v>
      </c>
      <c r="M13" s="342">
        <v>275</v>
      </c>
      <c r="N13" s="205">
        <f t="shared" si="0"/>
        <v>517</v>
      </c>
      <c r="O13" s="205">
        <v>3</v>
      </c>
      <c r="P13" s="228">
        <f t="shared" si="1"/>
        <v>4</v>
      </c>
      <c r="Q13" s="225">
        <f t="shared" si="6"/>
        <v>792</v>
      </c>
      <c r="R13" s="229">
        <v>785</v>
      </c>
      <c r="S13" s="230">
        <v>7</v>
      </c>
      <c r="T13" s="327"/>
    </row>
    <row r="14" spans="1:20" ht="18">
      <c r="A14" s="87">
        <v>7</v>
      </c>
      <c r="B14" s="106" t="s">
        <v>8</v>
      </c>
      <c r="C14" s="221">
        <v>274</v>
      </c>
      <c r="D14" s="204">
        <v>100</v>
      </c>
      <c r="E14" s="204">
        <f t="shared" si="2"/>
        <v>174</v>
      </c>
      <c r="F14" s="206">
        <v>4</v>
      </c>
      <c r="G14" s="204">
        <v>1</v>
      </c>
      <c r="H14" s="204">
        <f t="shared" si="3"/>
        <v>3</v>
      </c>
      <c r="I14" s="326">
        <f t="shared" si="4"/>
        <v>278</v>
      </c>
      <c r="J14" s="221">
        <f t="shared" si="5"/>
        <v>296</v>
      </c>
      <c r="K14" s="223">
        <v>291</v>
      </c>
      <c r="L14" s="223">
        <v>5</v>
      </c>
      <c r="M14" s="341">
        <v>116</v>
      </c>
      <c r="N14" s="204">
        <f t="shared" si="0"/>
        <v>175</v>
      </c>
      <c r="O14" s="204">
        <v>2</v>
      </c>
      <c r="P14" s="222">
        <f t="shared" si="1"/>
        <v>3</v>
      </c>
      <c r="Q14" s="221">
        <f t="shared" si="6"/>
        <v>289</v>
      </c>
      <c r="R14" s="223">
        <v>284</v>
      </c>
      <c r="S14" s="74">
        <v>5</v>
      </c>
      <c r="T14" s="327"/>
    </row>
    <row r="15" spans="1:20" ht="18">
      <c r="A15" s="224">
        <v>8</v>
      </c>
      <c r="B15" s="328" t="s">
        <v>9</v>
      </c>
      <c r="C15" s="225">
        <v>198</v>
      </c>
      <c r="D15" s="205">
        <v>87</v>
      </c>
      <c r="E15" s="205">
        <f t="shared" si="2"/>
        <v>111</v>
      </c>
      <c r="F15" s="227">
        <v>4</v>
      </c>
      <c r="G15" s="205">
        <v>2</v>
      </c>
      <c r="H15" s="205">
        <f t="shared" si="3"/>
        <v>2</v>
      </c>
      <c r="I15" s="329">
        <f t="shared" si="4"/>
        <v>202</v>
      </c>
      <c r="J15" s="225">
        <f t="shared" si="5"/>
        <v>212</v>
      </c>
      <c r="K15" s="229">
        <v>208</v>
      </c>
      <c r="L15" s="229">
        <v>4</v>
      </c>
      <c r="M15" s="342">
        <v>92</v>
      </c>
      <c r="N15" s="205">
        <f t="shared" si="0"/>
        <v>116</v>
      </c>
      <c r="O15" s="205">
        <v>2</v>
      </c>
      <c r="P15" s="228">
        <f t="shared" si="1"/>
        <v>2</v>
      </c>
      <c r="Q15" s="225">
        <f t="shared" si="6"/>
        <v>208</v>
      </c>
      <c r="R15" s="229">
        <v>204</v>
      </c>
      <c r="S15" s="230">
        <v>4</v>
      </c>
      <c r="T15" s="327"/>
    </row>
    <row r="16" spans="1:20" ht="18">
      <c r="A16" s="87">
        <v>9</v>
      </c>
      <c r="B16" s="106" t="s">
        <v>10</v>
      </c>
      <c r="C16" s="221">
        <v>297</v>
      </c>
      <c r="D16" s="204">
        <v>108</v>
      </c>
      <c r="E16" s="204">
        <f t="shared" si="2"/>
        <v>189</v>
      </c>
      <c r="F16" s="206">
        <v>5</v>
      </c>
      <c r="G16" s="204">
        <v>2</v>
      </c>
      <c r="H16" s="204">
        <f t="shared" si="3"/>
        <v>3</v>
      </c>
      <c r="I16" s="326">
        <f t="shared" si="4"/>
        <v>302</v>
      </c>
      <c r="J16" s="221">
        <f t="shared" si="5"/>
        <v>325</v>
      </c>
      <c r="K16" s="223">
        <v>317</v>
      </c>
      <c r="L16" s="223">
        <v>8</v>
      </c>
      <c r="M16" s="341">
        <v>123</v>
      </c>
      <c r="N16" s="204">
        <f t="shared" si="0"/>
        <v>194</v>
      </c>
      <c r="O16" s="204">
        <v>4</v>
      </c>
      <c r="P16" s="222">
        <f t="shared" si="1"/>
        <v>4</v>
      </c>
      <c r="Q16" s="221">
        <f t="shared" si="6"/>
        <v>322</v>
      </c>
      <c r="R16" s="223">
        <v>314</v>
      </c>
      <c r="S16" s="74">
        <v>8</v>
      </c>
      <c r="T16" s="327"/>
    </row>
    <row r="17" spans="1:20" ht="18">
      <c r="A17" s="224">
        <v>10</v>
      </c>
      <c r="B17" s="328" t="s">
        <v>11</v>
      </c>
      <c r="C17" s="225">
        <v>105</v>
      </c>
      <c r="D17" s="205">
        <v>35</v>
      </c>
      <c r="E17" s="205">
        <f t="shared" si="2"/>
        <v>70</v>
      </c>
      <c r="F17" s="227">
        <v>1</v>
      </c>
      <c r="G17" s="205">
        <v>1</v>
      </c>
      <c r="H17" s="205">
        <f t="shared" si="3"/>
        <v>0</v>
      </c>
      <c r="I17" s="329">
        <f t="shared" si="4"/>
        <v>106</v>
      </c>
      <c r="J17" s="225">
        <f t="shared" si="5"/>
        <v>112</v>
      </c>
      <c r="K17" s="229">
        <v>111</v>
      </c>
      <c r="L17" s="229">
        <v>1</v>
      </c>
      <c r="M17" s="342">
        <v>39</v>
      </c>
      <c r="N17" s="205">
        <f t="shared" si="0"/>
        <v>72</v>
      </c>
      <c r="O17" s="205">
        <v>1</v>
      </c>
      <c r="P17" s="228">
        <f t="shared" si="1"/>
        <v>0</v>
      </c>
      <c r="Q17" s="225">
        <f t="shared" si="6"/>
        <v>112</v>
      </c>
      <c r="R17" s="229">
        <v>111</v>
      </c>
      <c r="S17" s="230">
        <v>1</v>
      </c>
      <c r="T17" s="327"/>
    </row>
    <row r="18" spans="1:20" ht="18">
      <c r="A18" s="87">
        <v>11</v>
      </c>
      <c r="B18" s="106" t="s">
        <v>12</v>
      </c>
      <c r="C18" s="221">
        <v>257</v>
      </c>
      <c r="D18" s="204">
        <v>106</v>
      </c>
      <c r="E18" s="204">
        <f t="shared" si="2"/>
        <v>151</v>
      </c>
      <c r="F18" s="206">
        <v>3</v>
      </c>
      <c r="G18" s="204">
        <v>0</v>
      </c>
      <c r="H18" s="204">
        <f t="shared" si="3"/>
        <v>3</v>
      </c>
      <c r="I18" s="326">
        <f t="shared" si="4"/>
        <v>260</v>
      </c>
      <c r="J18" s="221">
        <f t="shared" si="5"/>
        <v>286</v>
      </c>
      <c r="K18" s="223">
        <v>281</v>
      </c>
      <c r="L18" s="223">
        <v>5</v>
      </c>
      <c r="M18" s="341">
        <v>131</v>
      </c>
      <c r="N18" s="204">
        <f t="shared" si="0"/>
        <v>150</v>
      </c>
      <c r="O18" s="204">
        <v>1</v>
      </c>
      <c r="P18" s="222">
        <f t="shared" si="1"/>
        <v>4</v>
      </c>
      <c r="Q18" s="221">
        <f t="shared" si="6"/>
        <v>282</v>
      </c>
      <c r="R18" s="223">
        <v>278</v>
      </c>
      <c r="S18" s="74">
        <v>4</v>
      </c>
      <c r="T18" s="327"/>
    </row>
    <row r="19" spans="1:20" ht="18">
      <c r="A19" s="224">
        <v>12</v>
      </c>
      <c r="B19" s="328" t="s">
        <v>13</v>
      </c>
      <c r="C19" s="225">
        <v>242</v>
      </c>
      <c r="D19" s="205">
        <v>81</v>
      </c>
      <c r="E19" s="205">
        <f t="shared" si="2"/>
        <v>161</v>
      </c>
      <c r="F19" s="227">
        <v>1</v>
      </c>
      <c r="G19" s="205">
        <v>0</v>
      </c>
      <c r="H19" s="205">
        <f t="shared" si="3"/>
        <v>1</v>
      </c>
      <c r="I19" s="329">
        <f t="shared" si="4"/>
        <v>243</v>
      </c>
      <c r="J19" s="225">
        <f t="shared" si="5"/>
        <v>276</v>
      </c>
      <c r="K19" s="229">
        <v>275</v>
      </c>
      <c r="L19" s="229">
        <v>1</v>
      </c>
      <c r="M19" s="342">
        <v>102</v>
      </c>
      <c r="N19" s="205">
        <f t="shared" si="0"/>
        <v>173</v>
      </c>
      <c r="O19" s="205">
        <v>0</v>
      </c>
      <c r="P19" s="228">
        <f t="shared" si="1"/>
        <v>1</v>
      </c>
      <c r="Q19" s="225">
        <f t="shared" si="6"/>
        <v>273</v>
      </c>
      <c r="R19" s="229">
        <v>272</v>
      </c>
      <c r="S19" s="230">
        <v>1</v>
      </c>
      <c r="T19" s="327"/>
    </row>
    <row r="20" spans="1:20" ht="18">
      <c r="A20" s="87">
        <v>13</v>
      </c>
      <c r="B20" s="106" t="s">
        <v>14</v>
      </c>
      <c r="C20" s="221">
        <v>104</v>
      </c>
      <c r="D20" s="204">
        <v>32</v>
      </c>
      <c r="E20" s="204">
        <f t="shared" si="2"/>
        <v>72</v>
      </c>
      <c r="F20" s="206">
        <v>1</v>
      </c>
      <c r="G20" s="204">
        <v>0</v>
      </c>
      <c r="H20" s="204">
        <f t="shared" si="3"/>
        <v>1</v>
      </c>
      <c r="I20" s="326">
        <f t="shared" si="4"/>
        <v>105</v>
      </c>
      <c r="J20" s="221">
        <f t="shared" si="5"/>
        <v>116</v>
      </c>
      <c r="K20" s="223">
        <v>115</v>
      </c>
      <c r="L20" s="223">
        <v>1</v>
      </c>
      <c r="M20" s="341">
        <v>39</v>
      </c>
      <c r="N20" s="204">
        <f t="shared" si="0"/>
        <v>76</v>
      </c>
      <c r="O20" s="204">
        <v>0</v>
      </c>
      <c r="P20" s="222">
        <f t="shared" si="1"/>
        <v>1</v>
      </c>
      <c r="Q20" s="221">
        <f t="shared" si="6"/>
        <v>115</v>
      </c>
      <c r="R20" s="223">
        <v>114</v>
      </c>
      <c r="S20" s="74">
        <v>1</v>
      </c>
      <c r="T20" s="327"/>
    </row>
    <row r="21" spans="1:20" ht="18">
      <c r="A21" s="224">
        <v>14</v>
      </c>
      <c r="B21" s="328" t="s">
        <v>15</v>
      </c>
      <c r="C21" s="225">
        <v>204</v>
      </c>
      <c r="D21" s="205">
        <v>77</v>
      </c>
      <c r="E21" s="205">
        <f t="shared" si="2"/>
        <v>127</v>
      </c>
      <c r="F21" s="227">
        <v>0</v>
      </c>
      <c r="G21" s="205">
        <v>0</v>
      </c>
      <c r="H21" s="205">
        <f t="shared" si="3"/>
        <v>0</v>
      </c>
      <c r="I21" s="329">
        <f t="shared" si="4"/>
        <v>204</v>
      </c>
      <c r="J21" s="225">
        <f t="shared" si="5"/>
        <v>216</v>
      </c>
      <c r="K21" s="229">
        <v>216</v>
      </c>
      <c r="L21" s="229">
        <v>0</v>
      </c>
      <c r="M21" s="342">
        <v>88</v>
      </c>
      <c r="N21" s="205">
        <f t="shared" si="0"/>
        <v>128</v>
      </c>
      <c r="O21" s="205">
        <v>0</v>
      </c>
      <c r="P21" s="228">
        <f t="shared" si="1"/>
        <v>0</v>
      </c>
      <c r="Q21" s="225">
        <f t="shared" si="6"/>
        <v>214</v>
      </c>
      <c r="R21" s="229">
        <v>214</v>
      </c>
      <c r="S21" s="230">
        <v>0</v>
      </c>
      <c r="T21" s="327"/>
    </row>
    <row r="22" spans="1:20" ht="18">
      <c r="A22" s="87">
        <v>15</v>
      </c>
      <c r="B22" s="106" t="s">
        <v>16</v>
      </c>
      <c r="C22" s="221">
        <v>192</v>
      </c>
      <c r="D22" s="204">
        <v>60</v>
      </c>
      <c r="E22" s="204">
        <f t="shared" si="2"/>
        <v>132</v>
      </c>
      <c r="F22" s="206">
        <v>2</v>
      </c>
      <c r="G22" s="204">
        <v>0</v>
      </c>
      <c r="H22" s="204">
        <f t="shared" si="3"/>
        <v>2</v>
      </c>
      <c r="I22" s="326">
        <f t="shared" si="4"/>
        <v>194</v>
      </c>
      <c r="J22" s="221">
        <f t="shared" si="5"/>
        <v>208</v>
      </c>
      <c r="K22" s="223">
        <v>206</v>
      </c>
      <c r="L22" s="223">
        <v>2</v>
      </c>
      <c r="M22" s="341">
        <v>63</v>
      </c>
      <c r="N22" s="204">
        <f t="shared" si="0"/>
        <v>143</v>
      </c>
      <c r="O22" s="204">
        <v>0</v>
      </c>
      <c r="P22" s="222">
        <f t="shared" si="1"/>
        <v>2</v>
      </c>
      <c r="Q22" s="221">
        <f t="shared" si="6"/>
        <v>204</v>
      </c>
      <c r="R22" s="223">
        <v>202</v>
      </c>
      <c r="S22" s="74">
        <v>2</v>
      </c>
      <c r="T22" s="327"/>
    </row>
    <row r="23" spans="1:20" ht="18">
      <c r="A23" s="224">
        <v>16</v>
      </c>
      <c r="B23" s="328" t="s">
        <v>17</v>
      </c>
      <c r="C23" s="225">
        <v>154</v>
      </c>
      <c r="D23" s="205">
        <v>64</v>
      </c>
      <c r="E23" s="205">
        <f t="shared" si="2"/>
        <v>90</v>
      </c>
      <c r="F23" s="227">
        <v>6</v>
      </c>
      <c r="G23" s="205">
        <v>4</v>
      </c>
      <c r="H23" s="205">
        <f t="shared" si="3"/>
        <v>2</v>
      </c>
      <c r="I23" s="329">
        <f t="shared" si="4"/>
        <v>160</v>
      </c>
      <c r="J23" s="225">
        <f t="shared" si="5"/>
        <v>167</v>
      </c>
      <c r="K23" s="229">
        <v>161</v>
      </c>
      <c r="L23" s="229">
        <v>6</v>
      </c>
      <c r="M23" s="342">
        <v>71</v>
      </c>
      <c r="N23" s="205">
        <f t="shared" si="0"/>
        <v>90</v>
      </c>
      <c r="O23" s="205">
        <v>4</v>
      </c>
      <c r="P23" s="228">
        <f t="shared" si="1"/>
        <v>2</v>
      </c>
      <c r="Q23" s="225">
        <f t="shared" si="6"/>
        <v>162</v>
      </c>
      <c r="R23" s="229">
        <v>156</v>
      </c>
      <c r="S23" s="230">
        <v>6</v>
      </c>
      <c r="T23" s="327"/>
    </row>
    <row r="24" spans="1:20" ht="18">
      <c r="A24" s="87">
        <v>17</v>
      </c>
      <c r="B24" s="106" t="s">
        <v>18</v>
      </c>
      <c r="C24" s="221">
        <v>234</v>
      </c>
      <c r="D24" s="204">
        <v>90</v>
      </c>
      <c r="E24" s="204">
        <f t="shared" si="2"/>
        <v>144</v>
      </c>
      <c r="F24" s="206">
        <v>1</v>
      </c>
      <c r="G24" s="204">
        <v>0</v>
      </c>
      <c r="H24" s="204">
        <f t="shared" si="3"/>
        <v>1</v>
      </c>
      <c r="I24" s="326">
        <f t="shared" si="4"/>
        <v>235</v>
      </c>
      <c r="J24" s="221">
        <f t="shared" si="5"/>
        <v>250</v>
      </c>
      <c r="K24" s="223">
        <v>249</v>
      </c>
      <c r="L24" s="223">
        <v>1</v>
      </c>
      <c r="M24" s="341">
        <v>99</v>
      </c>
      <c r="N24" s="204">
        <f t="shared" si="0"/>
        <v>150</v>
      </c>
      <c r="O24" s="204">
        <v>0</v>
      </c>
      <c r="P24" s="222">
        <f t="shared" si="1"/>
        <v>1</v>
      </c>
      <c r="Q24" s="221">
        <f t="shared" si="6"/>
        <v>246</v>
      </c>
      <c r="R24" s="223">
        <v>245</v>
      </c>
      <c r="S24" s="74">
        <v>1</v>
      </c>
      <c r="T24" s="327"/>
    </row>
    <row r="25" spans="1:20" ht="18.75" thickBot="1">
      <c r="A25" s="231">
        <v>18</v>
      </c>
      <c r="B25" s="330" t="s">
        <v>19</v>
      </c>
      <c r="C25" s="331">
        <v>410</v>
      </c>
      <c r="D25" s="332">
        <v>150</v>
      </c>
      <c r="E25" s="332">
        <f t="shared" si="2"/>
        <v>260</v>
      </c>
      <c r="F25" s="333">
        <v>2</v>
      </c>
      <c r="G25" s="332">
        <v>0</v>
      </c>
      <c r="H25" s="332">
        <f t="shared" si="3"/>
        <v>2</v>
      </c>
      <c r="I25" s="334">
        <f t="shared" si="4"/>
        <v>412</v>
      </c>
      <c r="J25" s="232">
        <f t="shared" si="5"/>
        <v>445</v>
      </c>
      <c r="K25" s="235">
        <v>443</v>
      </c>
      <c r="L25" s="235">
        <v>2</v>
      </c>
      <c r="M25" s="343">
        <v>168</v>
      </c>
      <c r="N25" s="233">
        <f t="shared" si="0"/>
        <v>275</v>
      </c>
      <c r="O25" s="233">
        <v>0</v>
      </c>
      <c r="P25" s="234">
        <f t="shared" si="1"/>
        <v>2</v>
      </c>
      <c r="Q25" s="232">
        <f t="shared" si="6"/>
        <v>442</v>
      </c>
      <c r="R25" s="235">
        <v>440</v>
      </c>
      <c r="S25" s="281">
        <v>2</v>
      </c>
      <c r="T25" s="327"/>
    </row>
    <row r="26" spans="1:20" ht="18.75" thickBot="1">
      <c r="A26" s="597" t="s">
        <v>0</v>
      </c>
      <c r="B26" s="598"/>
      <c r="C26" s="236">
        <v>5532</v>
      </c>
      <c r="D26" s="236">
        <f t="shared" ref="D26:J26" si="7">SUM(D8:D25)</f>
        <v>2020</v>
      </c>
      <c r="E26" s="236">
        <f t="shared" si="7"/>
        <v>3512</v>
      </c>
      <c r="F26" s="236">
        <f t="shared" si="7"/>
        <v>54</v>
      </c>
      <c r="G26" s="236">
        <f t="shared" si="7"/>
        <v>19</v>
      </c>
      <c r="H26" s="236">
        <f t="shared" si="7"/>
        <v>35</v>
      </c>
      <c r="I26" s="236">
        <f t="shared" si="7"/>
        <v>5586</v>
      </c>
      <c r="J26" s="282">
        <f t="shared" si="7"/>
        <v>6031</v>
      </c>
      <c r="K26" s="282">
        <v>5966</v>
      </c>
      <c r="L26" s="344">
        <f t="shared" ref="L26:S26" si="8">SUM(L8:L25)</f>
        <v>65</v>
      </c>
      <c r="M26" s="345">
        <f>SUM(M8:M25)</f>
        <v>2321</v>
      </c>
      <c r="N26" s="236">
        <f t="shared" si="8"/>
        <v>3645</v>
      </c>
      <c r="O26" s="236">
        <f t="shared" si="8"/>
        <v>25</v>
      </c>
      <c r="P26" s="236">
        <f t="shared" si="8"/>
        <v>40</v>
      </c>
      <c r="Q26" s="282">
        <f>R26+S26</f>
        <v>5932</v>
      </c>
      <c r="R26" s="236">
        <v>5868</v>
      </c>
      <c r="S26" s="236">
        <f t="shared" si="8"/>
        <v>64</v>
      </c>
      <c r="T26" s="322"/>
    </row>
    <row r="27" spans="1:20">
      <c r="A27" s="322"/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2"/>
      <c r="N27" s="322"/>
      <c r="O27" s="322"/>
      <c r="P27" s="322"/>
      <c r="Q27" s="322"/>
      <c r="R27" s="322"/>
      <c r="S27" s="322"/>
    </row>
  </sheetData>
  <mergeCells count="13">
    <mergeCell ref="B1:S1"/>
    <mergeCell ref="B2:S2"/>
    <mergeCell ref="C3:S3"/>
    <mergeCell ref="C5:I5"/>
    <mergeCell ref="J5:S5"/>
    <mergeCell ref="F6:H6"/>
    <mergeCell ref="I6:I7"/>
    <mergeCell ref="J6:P6"/>
    <mergeCell ref="Q6:S6"/>
    <mergeCell ref="A26:B26"/>
    <mergeCell ref="A5:A7"/>
    <mergeCell ref="B5:B7"/>
    <mergeCell ref="C6:E6"/>
  </mergeCells>
  <phoneticPr fontId="21" type="noConversion"/>
  <pageMargins left="0.75" right="0.75" top="1" bottom="1" header="0.5" footer="0.5"/>
  <pageSetup paperSize="9" scale="57" fitToHeight="0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zoomScale="60" zoomScaleNormal="60" workbookViewId="0">
      <selection activeCell="N12" sqref="N12"/>
    </sheetView>
  </sheetViews>
  <sheetFormatPr defaultRowHeight="12.75"/>
  <cols>
    <col min="2" max="2" width="26.28515625" customWidth="1"/>
    <col min="3" max="3" width="35.7109375" bestFit="1" customWidth="1"/>
    <col min="4" max="4" width="33.7109375" customWidth="1"/>
  </cols>
  <sheetData>
    <row r="1" spans="1:4" ht="106.15" customHeight="1">
      <c r="A1" s="613" t="s">
        <v>217</v>
      </c>
      <c r="B1" s="613"/>
      <c r="C1" s="613"/>
      <c r="D1" s="613"/>
    </row>
    <row r="2" spans="1:4" ht="18.75">
      <c r="A2" s="614" t="s">
        <v>274</v>
      </c>
      <c r="B2" s="614"/>
      <c r="C2" s="614"/>
      <c r="D2" s="614"/>
    </row>
    <row r="3" spans="1:4" ht="18">
      <c r="A3" s="14"/>
      <c r="B3" s="147"/>
      <c r="C3" s="148"/>
      <c r="D3" s="148"/>
    </row>
    <row r="4" spans="1:4" ht="63.6" customHeight="1" thickBot="1">
      <c r="A4" s="89" t="s">
        <v>40</v>
      </c>
      <c r="B4" s="89" t="s">
        <v>41</v>
      </c>
      <c r="C4" s="89" t="s">
        <v>218</v>
      </c>
      <c r="D4" s="89" t="s">
        <v>219</v>
      </c>
    </row>
    <row r="5" spans="1:4" ht="27.95" customHeight="1" thickTop="1">
      <c r="A5" s="37">
        <v>1</v>
      </c>
      <c r="B5" s="38" t="s">
        <v>2</v>
      </c>
      <c r="C5" s="149">
        <v>17</v>
      </c>
      <c r="D5" s="149">
        <v>78</v>
      </c>
    </row>
    <row r="6" spans="1:4" ht="27.95" customHeight="1">
      <c r="A6" s="150">
        <v>2</v>
      </c>
      <c r="B6" s="151" t="s">
        <v>3</v>
      </c>
      <c r="C6" s="152">
        <v>27</v>
      </c>
      <c r="D6" s="152">
        <v>44</v>
      </c>
    </row>
    <row r="7" spans="1:4" ht="27.95" customHeight="1">
      <c r="A7" s="25">
        <v>3</v>
      </c>
      <c r="B7" s="45" t="s">
        <v>4</v>
      </c>
      <c r="C7" s="90">
        <v>44</v>
      </c>
      <c r="D7" s="90">
        <v>77</v>
      </c>
    </row>
    <row r="8" spans="1:4" ht="27.95" customHeight="1">
      <c r="A8" s="150">
        <v>4</v>
      </c>
      <c r="B8" s="151" t="s">
        <v>5</v>
      </c>
      <c r="C8" s="152">
        <v>719</v>
      </c>
      <c r="D8" s="152">
        <v>149</v>
      </c>
    </row>
    <row r="9" spans="1:4" ht="27.95" customHeight="1">
      <c r="A9" s="25">
        <v>5</v>
      </c>
      <c r="B9" s="45" t="s">
        <v>6</v>
      </c>
      <c r="C9" s="90">
        <v>254</v>
      </c>
      <c r="D9" s="90">
        <v>78</v>
      </c>
    </row>
    <row r="10" spans="1:4" ht="27.95" customHeight="1">
      <c r="A10" s="150">
        <v>6</v>
      </c>
      <c r="B10" s="151" t="s">
        <v>7</v>
      </c>
      <c r="C10" s="152">
        <v>356</v>
      </c>
      <c r="D10" s="152">
        <v>203</v>
      </c>
    </row>
    <row r="11" spans="1:4" ht="27.95" customHeight="1">
      <c r="A11" s="25">
        <v>7</v>
      </c>
      <c r="B11" s="45" t="s">
        <v>8</v>
      </c>
      <c r="C11" s="90">
        <v>138</v>
      </c>
      <c r="D11" s="90">
        <v>48</v>
      </c>
    </row>
    <row r="12" spans="1:4" ht="27.95" customHeight="1">
      <c r="A12" s="150">
        <v>8</v>
      </c>
      <c r="B12" s="151" t="s">
        <v>9</v>
      </c>
      <c r="C12" s="152">
        <v>59</v>
      </c>
      <c r="D12" s="152">
        <v>60</v>
      </c>
    </row>
    <row r="13" spans="1:4" ht="27.95" customHeight="1">
      <c r="A13" s="25">
        <v>9</v>
      </c>
      <c r="B13" s="45" t="s">
        <v>10</v>
      </c>
      <c r="C13" s="90">
        <v>95</v>
      </c>
      <c r="D13" s="90">
        <v>91</v>
      </c>
    </row>
    <row r="14" spans="1:4" ht="27.95" customHeight="1">
      <c r="A14" s="150">
        <v>10</v>
      </c>
      <c r="B14" s="151" t="s">
        <v>11</v>
      </c>
      <c r="C14" s="152">
        <v>44</v>
      </c>
      <c r="D14" s="152">
        <v>11</v>
      </c>
    </row>
    <row r="15" spans="1:4" ht="27.95" customHeight="1">
      <c r="A15" s="25">
        <v>11</v>
      </c>
      <c r="B15" s="45" t="s">
        <v>12</v>
      </c>
      <c r="C15" s="90">
        <v>82</v>
      </c>
      <c r="D15" s="90">
        <v>29</v>
      </c>
    </row>
    <row r="16" spans="1:4" ht="27.95" customHeight="1">
      <c r="A16" s="150">
        <v>12</v>
      </c>
      <c r="B16" s="151" t="s">
        <v>13</v>
      </c>
      <c r="C16" s="152">
        <v>130</v>
      </c>
      <c r="D16" s="152">
        <v>83</v>
      </c>
    </row>
    <row r="17" spans="1:4" ht="27.95" customHeight="1">
      <c r="A17" s="25">
        <v>13</v>
      </c>
      <c r="B17" s="45" t="s">
        <v>14</v>
      </c>
      <c r="C17" s="90">
        <v>10</v>
      </c>
      <c r="D17" s="90">
        <v>57</v>
      </c>
    </row>
    <row r="18" spans="1:4" ht="27.95" customHeight="1">
      <c r="A18" s="150">
        <v>14</v>
      </c>
      <c r="B18" s="151" t="s">
        <v>15</v>
      </c>
      <c r="C18" s="152">
        <v>155</v>
      </c>
      <c r="D18" s="152">
        <v>71</v>
      </c>
    </row>
    <row r="19" spans="1:4" ht="27.95" customHeight="1">
      <c r="A19" s="25">
        <v>15</v>
      </c>
      <c r="B19" s="45" t="s">
        <v>16</v>
      </c>
      <c r="C19" s="90">
        <v>28</v>
      </c>
      <c r="D19" s="90">
        <v>51</v>
      </c>
    </row>
    <row r="20" spans="1:4" ht="27.95" customHeight="1">
      <c r="A20" s="150">
        <v>16</v>
      </c>
      <c r="B20" s="151" t="s">
        <v>17</v>
      </c>
      <c r="C20" s="152">
        <v>97</v>
      </c>
      <c r="D20" s="152">
        <v>36</v>
      </c>
    </row>
    <row r="21" spans="1:4" ht="27.95" customHeight="1">
      <c r="A21" s="25">
        <v>17</v>
      </c>
      <c r="B21" s="45" t="s">
        <v>18</v>
      </c>
      <c r="C21" s="90">
        <v>56</v>
      </c>
      <c r="D21" s="90">
        <v>99</v>
      </c>
    </row>
    <row r="22" spans="1:4" ht="27.95" customHeight="1">
      <c r="A22" s="150">
        <v>18</v>
      </c>
      <c r="B22" s="151" t="s">
        <v>19</v>
      </c>
      <c r="C22" s="152">
        <v>176</v>
      </c>
      <c r="D22" s="152">
        <v>48</v>
      </c>
    </row>
    <row r="23" spans="1:4" ht="27.95" customHeight="1">
      <c r="A23" s="615" t="s">
        <v>0</v>
      </c>
      <c r="B23" s="616"/>
      <c r="C23" s="353">
        <v>2487</v>
      </c>
      <c r="D23" s="353">
        <v>1313</v>
      </c>
    </row>
  </sheetData>
  <mergeCells count="3">
    <mergeCell ref="A1:D1"/>
    <mergeCell ref="A2:D2"/>
    <mergeCell ref="A23:B23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zoomScale="60" zoomScaleNormal="60" workbookViewId="0">
      <selection activeCell="P7" sqref="P7"/>
    </sheetView>
  </sheetViews>
  <sheetFormatPr defaultRowHeight="12.75"/>
  <cols>
    <col min="1" max="1" width="6.7109375" customWidth="1"/>
    <col min="2" max="2" width="25.140625" bestFit="1" customWidth="1"/>
    <col min="3" max="3" width="22.85546875" customWidth="1"/>
    <col min="4" max="4" width="22.42578125" customWidth="1"/>
  </cols>
  <sheetData>
    <row r="1" spans="1:4" ht="61.5" customHeight="1">
      <c r="A1" s="387" t="s">
        <v>275</v>
      </c>
      <c r="B1" s="387"/>
      <c r="C1" s="387"/>
      <c r="D1" s="387"/>
    </row>
    <row r="2" spans="1:4" ht="64.5" thickBot="1">
      <c r="A2" s="83" t="s">
        <v>1</v>
      </c>
      <c r="B2" s="83" t="s">
        <v>41</v>
      </c>
      <c r="C2" s="84" t="s">
        <v>220</v>
      </c>
      <c r="D2" s="85" t="s">
        <v>276</v>
      </c>
    </row>
    <row r="3" spans="1:4" ht="27.95" customHeight="1" thickTop="1">
      <c r="A3" s="86">
        <v>1</v>
      </c>
      <c r="B3" s="38" t="s">
        <v>2</v>
      </c>
      <c r="C3" s="97">
        <v>29165</v>
      </c>
      <c r="D3" s="98">
        <v>13004</v>
      </c>
    </row>
    <row r="4" spans="1:4" ht="27.95" customHeight="1">
      <c r="A4" s="173">
        <v>2</v>
      </c>
      <c r="B4" s="151" t="s">
        <v>3</v>
      </c>
      <c r="C4" s="174">
        <v>31442</v>
      </c>
      <c r="D4" s="174">
        <v>10507</v>
      </c>
    </row>
    <row r="5" spans="1:4" ht="27.95" customHeight="1">
      <c r="A5" s="87">
        <v>3</v>
      </c>
      <c r="B5" s="45" t="s">
        <v>4</v>
      </c>
      <c r="C5" s="98">
        <v>44675</v>
      </c>
      <c r="D5" s="98">
        <v>19992</v>
      </c>
    </row>
    <row r="6" spans="1:4" ht="27.95" customHeight="1">
      <c r="A6" s="173">
        <v>4</v>
      </c>
      <c r="B6" s="151" t="s">
        <v>5</v>
      </c>
      <c r="C6" s="174">
        <v>201222</v>
      </c>
      <c r="D6" s="174">
        <v>58100</v>
      </c>
    </row>
    <row r="7" spans="1:4" ht="27.95" customHeight="1">
      <c r="A7" s="87">
        <v>5</v>
      </c>
      <c r="B7" s="45" t="s">
        <v>6</v>
      </c>
      <c r="C7" s="98">
        <v>88144</v>
      </c>
      <c r="D7" s="98">
        <v>42823</v>
      </c>
    </row>
    <row r="8" spans="1:4" ht="27.95" customHeight="1">
      <c r="A8" s="173">
        <v>6</v>
      </c>
      <c r="B8" s="151" t="s">
        <v>7</v>
      </c>
      <c r="C8" s="174">
        <v>129411</v>
      </c>
      <c r="D8" s="174">
        <v>50712</v>
      </c>
    </row>
    <row r="9" spans="1:4" ht="27.95" customHeight="1">
      <c r="A9" s="87">
        <v>7</v>
      </c>
      <c r="B9" s="45" t="s">
        <v>8</v>
      </c>
      <c r="C9" s="98">
        <v>44360</v>
      </c>
      <c r="D9" s="98">
        <v>20355</v>
      </c>
    </row>
    <row r="10" spans="1:4" ht="27.95" customHeight="1">
      <c r="A10" s="173">
        <v>8</v>
      </c>
      <c r="B10" s="151" t="s">
        <v>9</v>
      </c>
      <c r="C10" s="174">
        <v>43916</v>
      </c>
      <c r="D10" s="174">
        <v>15654</v>
      </c>
    </row>
    <row r="11" spans="1:4" ht="27.95" customHeight="1">
      <c r="A11" s="87">
        <v>9</v>
      </c>
      <c r="B11" s="45" t="s">
        <v>10</v>
      </c>
      <c r="C11" s="98">
        <v>50413</v>
      </c>
      <c r="D11" s="98">
        <v>21737</v>
      </c>
    </row>
    <row r="12" spans="1:4" ht="27.95" customHeight="1">
      <c r="A12" s="173">
        <v>10</v>
      </c>
      <c r="B12" s="151" t="s">
        <v>11</v>
      </c>
      <c r="C12" s="174">
        <v>18344</v>
      </c>
      <c r="D12" s="174">
        <v>7083</v>
      </c>
    </row>
    <row r="13" spans="1:4" ht="27.95" customHeight="1">
      <c r="A13" s="87">
        <v>11</v>
      </c>
      <c r="B13" s="45" t="s">
        <v>12</v>
      </c>
      <c r="C13" s="98">
        <v>37044</v>
      </c>
      <c r="D13" s="98">
        <v>14514</v>
      </c>
    </row>
    <row r="14" spans="1:4" ht="27.95" customHeight="1">
      <c r="A14" s="173">
        <v>12</v>
      </c>
      <c r="B14" s="151" t="s">
        <v>13</v>
      </c>
      <c r="C14" s="174">
        <v>36220</v>
      </c>
      <c r="D14" s="174">
        <v>19083</v>
      </c>
    </row>
    <row r="15" spans="1:4" ht="27.95" customHeight="1">
      <c r="A15" s="87">
        <v>13</v>
      </c>
      <c r="B15" s="45" t="s">
        <v>14</v>
      </c>
      <c r="C15" s="98">
        <v>22749</v>
      </c>
      <c r="D15" s="98">
        <v>8816</v>
      </c>
    </row>
    <row r="16" spans="1:4" ht="27.95" customHeight="1">
      <c r="A16" s="173">
        <v>14</v>
      </c>
      <c r="B16" s="151" t="s">
        <v>15</v>
      </c>
      <c r="C16" s="174">
        <v>36447</v>
      </c>
      <c r="D16" s="174">
        <v>13798</v>
      </c>
    </row>
    <row r="17" spans="1:4" ht="27.95" customHeight="1">
      <c r="A17" s="87">
        <v>15</v>
      </c>
      <c r="B17" s="45" t="s">
        <v>16</v>
      </c>
      <c r="C17" s="98">
        <v>25675</v>
      </c>
      <c r="D17" s="98">
        <v>12461</v>
      </c>
    </row>
    <row r="18" spans="1:4" ht="27.95" customHeight="1">
      <c r="A18" s="173">
        <v>16</v>
      </c>
      <c r="B18" s="151" t="s">
        <v>17</v>
      </c>
      <c r="C18" s="174">
        <v>41439</v>
      </c>
      <c r="D18" s="174">
        <v>17600</v>
      </c>
    </row>
    <row r="19" spans="1:4" ht="27.95" customHeight="1">
      <c r="A19" s="87">
        <v>17</v>
      </c>
      <c r="B19" s="45" t="s">
        <v>18</v>
      </c>
      <c r="C19" s="98">
        <v>51137</v>
      </c>
      <c r="D19" s="98">
        <v>21032</v>
      </c>
    </row>
    <row r="20" spans="1:4" ht="27.95" customHeight="1">
      <c r="A20" s="186">
        <v>18</v>
      </c>
      <c r="B20" s="187" t="s">
        <v>19</v>
      </c>
      <c r="C20" s="174">
        <v>67007</v>
      </c>
      <c r="D20" s="174">
        <v>23702</v>
      </c>
    </row>
    <row r="21" spans="1:4" ht="27.95" customHeight="1">
      <c r="A21" s="6"/>
      <c r="B21" s="33" t="s">
        <v>0</v>
      </c>
      <c r="C21" s="88">
        <f>SUM(C3:C20)</f>
        <v>998810</v>
      </c>
      <c r="D21" s="88">
        <f>SUM(D3:D20)</f>
        <v>390973</v>
      </c>
    </row>
  </sheetData>
  <mergeCells count="1">
    <mergeCell ref="A1:D1"/>
  </mergeCells>
  <phoneticPr fontId="21" type="noConversion"/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4"/>
  <sheetViews>
    <sheetView zoomScaleNormal="100" workbookViewId="0">
      <selection activeCell="S19" sqref="S19"/>
    </sheetView>
  </sheetViews>
  <sheetFormatPr defaultRowHeight="12.75"/>
  <cols>
    <col min="1" max="1" width="7.28515625" customWidth="1"/>
    <col min="2" max="2" width="28.42578125" customWidth="1"/>
    <col min="3" max="3" width="13.140625" customWidth="1"/>
    <col min="4" max="4" width="11.85546875" customWidth="1"/>
    <col min="5" max="5" width="10.42578125" customWidth="1"/>
    <col min="6" max="6" width="8.5703125" customWidth="1"/>
    <col min="7" max="7" width="6" customWidth="1"/>
    <col min="8" max="8" width="7" customWidth="1"/>
    <col min="9" max="9" width="6.140625" customWidth="1"/>
    <col min="10" max="10" width="6.42578125" customWidth="1"/>
    <col min="11" max="11" width="6.7109375" customWidth="1"/>
    <col min="12" max="12" width="7" customWidth="1"/>
    <col min="13" max="14" width="6.28515625" customWidth="1"/>
  </cols>
  <sheetData>
    <row r="1" spans="1:15" ht="36.6" customHeight="1">
      <c r="A1" s="617" t="s">
        <v>277</v>
      </c>
      <c r="B1" s="617"/>
      <c r="C1" s="617"/>
      <c r="D1" s="617"/>
      <c r="E1" s="617"/>
      <c r="F1" s="617"/>
      <c r="G1" s="617"/>
      <c r="H1" s="617"/>
      <c r="I1" s="617"/>
      <c r="J1" s="617"/>
      <c r="K1" s="617"/>
      <c r="L1" s="617"/>
      <c r="M1" s="617"/>
      <c r="N1" s="617"/>
      <c r="O1" s="617"/>
    </row>
    <row r="2" spans="1:15" ht="7.15" customHeight="1">
      <c r="A2" s="188"/>
      <c r="B2" s="189"/>
      <c r="C2" s="190"/>
      <c r="D2" s="191"/>
      <c r="E2" s="190"/>
      <c r="F2" s="190"/>
      <c r="G2" s="190"/>
      <c r="H2" s="190"/>
      <c r="I2" s="188"/>
      <c r="J2" s="188"/>
      <c r="K2" s="188"/>
      <c r="L2" s="188"/>
      <c r="M2" s="188"/>
      <c r="N2" s="188"/>
      <c r="O2" s="188"/>
    </row>
    <row r="3" spans="1:15" ht="15.6" customHeight="1">
      <c r="A3" s="618" t="s">
        <v>1</v>
      </c>
      <c r="B3" s="618" t="s">
        <v>33</v>
      </c>
      <c r="C3" s="618" t="s">
        <v>204</v>
      </c>
      <c r="D3" s="619" t="s">
        <v>31</v>
      </c>
      <c r="E3" s="620"/>
      <c r="F3" s="620"/>
      <c r="G3" s="620"/>
      <c r="H3" s="620"/>
      <c r="I3" s="620"/>
      <c r="J3" s="620"/>
      <c r="K3" s="620"/>
      <c r="L3" s="620"/>
      <c r="M3" s="620"/>
      <c r="N3" s="621"/>
      <c r="O3" s="618" t="s">
        <v>170</v>
      </c>
    </row>
    <row r="4" spans="1:15" ht="33" customHeight="1">
      <c r="A4" s="618"/>
      <c r="B4" s="618"/>
      <c r="C4" s="618"/>
      <c r="D4" s="192" t="s">
        <v>21</v>
      </c>
      <c r="E4" s="192" t="s">
        <v>22</v>
      </c>
      <c r="F4" s="192" t="s">
        <v>23</v>
      </c>
      <c r="G4" s="192" t="s">
        <v>32</v>
      </c>
      <c r="H4" s="192" t="s">
        <v>35</v>
      </c>
      <c r="I4" s="192" t="s">
        <v>36</v>
      </c>
      <c r="J4" s="192" t="s">
        <v>160</v>
      </c>
      <c r="K4" s="192" t="s">
        <v>168</v>
      </c>
      <c r="L4" s="192" t="s">
        <v>169</v>
      </c>
      <c r="M4" s="192" t="s">
        <v>161</v>
      </c>
      <c r="N4" s="192" t="s">
        <v>278</v>
      </c>
      <c r="O4" s="618"/>
    </row>
    <row r="5" spans="1:15" ht="18">
      <c r="A5" s="25">
        <v>1</v>
      </c>
      <c r="B5" s="45" t="s">
        <v>2</v>
      </c>
      <c r="C5" s="64">
        <v>378</v>
      </c>
      <c r="D5" s="30">
        <v>301</v>
      </c>
      <c r="E5" s="30">
        <v>63</v>
      </c>
      <c r="F5" s="30">
        <v>8</v>
      </c>
      <c r="G5" s="30">
        <v>3</v>
      </c>
      <c r="H5" s="30">
        <v>2</v>
      </c>
      <c r="I5" s="30">
        <v>1</v>
      </c>
      <c r="J5" s="30">
        <v>0</v>
      </c>
      <c r="K5" s="30">
        <v>0</v>
      </c>
      <c r="L5" s="30">
        <v>0</v>
      </c>
      <c r="M5" s="30">
        <v>0</v>
      </c>
      <c r="N5" s="30">
        <v>0</v>
      </c>
      <c r="O5" s="64">
        <f>D5*3+E5*4+F5*5+G5*6+H5*7+I5*8+J5*9+K5*10+L5*11+M5*12+N5*13</f>
        <v>1235</v>
      </c>
    </row>
    <row r="6" spans="1:15" ht="18">
      <c r="A6" s="150">
        <v>2</v>
      </c>
      <c r="B6" s="151" t="s">
        <v>3</v>
      </c>
      <c r="C6" s="161">
        <v>476</v>
      </c>
      <c r="D6" s="157">
        <v>361</v>
      </c>
      <c r="E6" s="157">
        <v>82</v>
      </c>
      <c r="F6" s="157">
        <v>23</v>
      </c>
      <c r="G6" s="157">
        <v>7</v>
      </c>
      <c r="H6" s="157">
        <v>2</v>
      </c>
      <c r="I6" s="157">
        <v>1</v>
      </c>
      <c r="J6" s="157">
        <v>0</v>
      </c>
      <c r="K6" s="157">
        <v>0</v>
      </c>
      <c r="L6" s="157">
        <v>0</v>
      </c>
      <c r="M6" s="157">
        <v>0</v>
      </c>
      <c r="N6" s="157">
        <v>0</v>
      </c>
      <c r="O6" s="161">
        <f t="shared" ref="O6:O23" si="0">D6*3+E6*4+F6*5+G6*6+H6*7+I6*8+J6*9+K6*10+L6*11+M6*12+N6*13</f>
        <v>1590</v>
      </c>
    </row>
    <row r="7" spans="1:15" ht="18">
      <c r="A7" s="25">
        <v>3</v>
      </c>
      <c r="B7" s="45" t="s">
        <v>4</v>
      </c>
      <c r="C7" s="65">
        <v>605</v>
      </c>
      <c r="D7" s="30">
        <v>497</v>
      </c>
      <c r="E7" s="30">
        <v>81</v>
      </c>
      <c r="F7" s="30">
        <v>15</v>
      </c>
      <c r="G7" s="30">
        <v>6</v>
      </c>
      <c r="H7" s="30">
        <v>3</v>
      </c>
      <c r="I7" s="30">
        <v>3</v>
      </c>
      <c r="J7" s="30">
        <v>0</v>
      </c>
      <c r="K7" s="30">
        <v>0</v>
      </c>
      <c r="L7" s="30">
        <v>0</v>
      </c>
      <c r="M7" s="30">
        <v>0</v>
      </c>
      <c r="N7" s="30">
        <v>0</v>
      </c>
      <c r="O7" s="65">
        <f t="shared" si="0"/>
        <v>1971</v>
      </c>
    </row>
    <row r="8" spans="1:15" ht="18">
      <c r="A8" s="150">
        <v>4</v>
      </c>
      <c r="B8" s="151" t="s">
        <v>5</v>
      </c>
      <c r="C8" s="161">
        <v>2083</v>
      </c>
      <c r="D8" s="157">
        <v>1724</v>
      </c>
      <c r="E8" s="157">
        <v>279</v>
      </c>
      <c r="F8" s="157">
        <v>52</v>
      </c>
      <c r="G8" s="157">
        <v>17</v>
      </c>
      <c r="H8" s="157">
        <v>8</v>
      </c>
      <c r="I8" s="157">
        <v>1</v>
      </c>
      <c r="J8" s="157">
        <v>1</v>
      </c>
      <c r="K8" s="157">
        <v>1</v>
      </c>
      <c r="L8" s="157"/>
      <c r="M8" s="157">
        <v>0</v>
      </c>
      <c r="N8" s="157">
        <v>0</v>
      </c>
      <c r="O8" s="161">
        <f t="shared" si="0"/>
        <v>6733</v>
      </c>
    </row>
    <row r="9" spans="1:15" ht="18">
      <c r="A9" s="25">
        <v>5</v>
      </c>
      <c r="B9" s="45" t="s">
        <v>6</v>
      </c>
      <c r="C9" s="65">
        <v>1298</v>
      </c>
      <c r="D9" s="30">
        <v>1119</v>
      </c>
      <c r="E9" s="30">
        <v>136</v>
      </c>
      <c r="F9" s="30">
        <v>30</v>
      </c>
      <c r="G9" s="30">
        <v>8</v>
      </c>
      <c r="H9" s="30">
        <v>3</v>
      </c>
      <c r="I9" s="30">
        <v>1</v>
      </c>
      <c r="J9" s="30">
        <v>1</v>
      </c>
      <c r="K9" s="30">
        <v>0</v>
      </c>
      <c r="L9" s="30"/>
      <c r="M9" s="30">
        <v>0</v>
      </c>
      <c r="N9" s="30">
        <v>0</v>
      </c>
      <c r="O9" s="65">
        <f t="shared" si="0"/>
        <v>4137</v>
      </c>
    </row>
    <row r="10" spans="1:15" ht="18">
      <c r="A10" s="150">
        <v>6</v>
      </c>
      <c r="B10" s="151" t="s">
        <v>7</v>
      </c>
      <c r="C10" s="161">
        <v>1551</v>
      </c>
      <c r="D10" s="157">
        <v>1269</v>
      </c>
      <c r="E10" s="157">
        <v>193</v>
      </c>
      <c r="F10" s="157">
        <v>65</v>
      </c>
      <c r="G10" s="157">
        <v>13</v>
      </c>
      <c r="H10" s="157">
        <v>5</v>
      </c>
      <c r="I10" s="157">
        <v>4</v>
      </c>
      <c r="J10" s="157">
        <v>1</v>
      </c>
      <c r="K10" s="157">
        <v>1</v>
      </c>
      <c r="L10" s="157"/>
      <c r="M10" s="157">
        <v>0</v>
      </c>
      <c r="N10" s="157">
        <v>0</v>
      </c>
      <c r="O10" s="161">
        <f t="shared" si="0"/>
        <v>5068</v>
      </c>
    </row>
    <row r="11" spans="1:15" ht="18">
      <c r="A11" s="25">
        <v>7</v>
      </c>
      <c r="B11" s="45" t="s">
        <v>8</v>
      </c>
      <c r="C11" s="65">
        <v>561</v>
      </c>
      <c r="D11" s="30">
        <v>485</v>
      </c>
      <c r="E11" s="30">
        <v>54</v>
      </c>
      <c r="F11" s="30">
        <v>16</v>
      </c>
      <c r="G11" s="30">
        <v>4</v>
      </c>
      <c r="H11" s="30">
        <v>1</v>
      </c>
      <c r="I11" s="30">
        <v>1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65">
        <f t="shared" si="0"/>
        <v>1790</v>
      </c>
    </row>
    <row r="12" spans="1:15" ht="18">
      <c r="A12" s="150">
        <v>8</v>
      </c>
      <c r="B12" s="151" t="s">
        <v>9</v>
      </c>
      <c r="C12" s="161">
        <v>436</v>
      </c>
      <c r="D12" s="157">
        <v>365</v>
      </c>
      <c r="E12" s="157">
        <v>59</v>
      </c>
      <c r="F12" s="157">
        <v>4</v>
      </c>
      <c r="G12" s="157">
        <v>6</v>
      </c>
      <c r="H12" s="157">
        <v>1</v>
      </c>
      <c r="I12" s="157">
        <v>1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61">
        <f t="shared" si="0"/>
        <v>1402</v>
      </c>
    </row>
    <row r="13" spans="1:15" ht="18">
      <c r="A13" s="25">
        <v>9</v>
      </c>
      <c r="B13" s="45" t="s">
        <v>10</v>
      </c>
      <c r="C13" s="65">
        <v>643</v>
      </c>
      <c r="D13" s="30">
        <v>525</v>
      </c>
      <c r="E13" s="30">
        <v>89</v>
      </c>
      <c r="F13" s="30">
        <v>25</v>
      </c>
      <c r="G13" s="30">
        <v>4</v>
      </c>
      <c r="H13" s="30">
        <v>0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65">
        <f t="shared" si="0"/>
        <v>2080</v>
      </c>
    </row>
    <row r="14" spans="1:15" ht="18">
      <c r="A14" s="150">
        <v>10</v>
      </c>
      <c r="B14" s="151" t="s">
        <v>11</v>
      </c>
      <c r="C14" s="161">
        <v>244</v>
      </c>
      <c r="D14" s="157">
        <v>204</v>
      </c>
      <c r="E14" s="157">
        <v>29</v>
      </c>
      <c r="F14" s="157">
        <v>7</v>
      </c>
      <c r="G14" s="157">
        <v>3</v>
      </c>
      <c r="H14" s="157">
        <v>0</v>
      </c>
      <c r="I14" s="157">
        <v>0</v>
      </c>
      <c r="J14" s="157">
        <v>0</v>
      </c>
      <c r="K14" s="157">
        <v>0</v>
      </c>
      <c r="L14" s="157"/>
      <c r="M14" s="157">
        <v>1</v>
      </c>
      <c r="N14" s="157">
        <v>0</v>
      </c>
      <c r="O14" s="161">
        <f t="shared" si="0"/>
        <v>793</v>
      </c>
    </row>
    <row r="15" spans="1:15" ht="18">
      <c r="A15" s="25">
        <v>11</v>
      </c>
      <c r="B15" s="45" t="s">
        <v>12</v>
      </c>
      <c r="C15" s="65">
        <v>495</v>
      </c>
      <c r="D15" s="30">
        <v>414</v>
      </c>
      <c r="E15" s="30">
        <v>61</v>
      </c>
      <c r="F15" s="30">
        <v>15</v>
      </c>
      <c r="G15" s="30">
        <v>4</v>
      </c>
      <c r="H15" s="30">
        <v>1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65">
        <f t="shared" si="0"/>
        <v>1592</v>
      </c>
    </row>
    <row r="16" spans="1:15" ht="18">
      <c r="A16" s="150">
        <v>12</v>
      </c>
      <c r="B16" s="151" t="s">
        <v>13</v>
      </c>
      <c r="C16" s="161">
        <v>548</v>
      </c>
      <c r="D16" s="157">
        <v>415</v>
      </c>
      <c r="E16" s="157">
        <v>104</v>
      </c>
      <c r="F16" s="157">
        <v>20</v>
      </c>
      <c r="G16" s="157">
        <v>3</v>
      </c>
      <c r="H16" s="157">
        <v>3</v>
      </c>
      <c r="I16" s="157">
        <v>2</v>
      </c>
      <c r="J16" s="157">
        <v>1</v>
      </c>
      <c r="K16" s="157">
        <v>0</v>
      </c>
      <c r="L16" s="157"/>
      <c r="M16" s="157">
        <v>0</v>
      </c>
      <c r="N16" s="157">
        <v>0</v>
      </c>
      <c r="O16" s="161">
        <f t="shared" si="0"/>
        <v>1825</v>
      </c>
    </row>
    <row r="17" spans="1:15" ht="18">
      <c r="A17" s="25">
        <v>13</v>
      </c>
      <c r="B17" s="45" t="s">
        <v>14</v>
      </c>
      <c r="C17" s="65">
        <v>265</v>
      </c>
      <c r="D17" s="30">
        <v>208</v>
      </c>
      <c r="E17" s="30">
        <v>39</v>
      </c>
      <c r="F17" s="30">
        <v>12</v>
      </c>
      <c r="G17" s="30">
        <v>4</v>
      </c>
      <c r="H17" s="30">
        <v>1</v>
      </c>
      <c r="I17" s="30">
        <v>1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65">
        <f t="shared" si="0"/>
        <v>879</v>
      </c>
    </row>
    <row r="18" spans="1:15" ht="18">
      <c r="A18" s="150">
        <v>14</v>
      </c>
      <c r="B18" s="151" t="s">
        <v>15</v>
      </c>
      <c r="C18" s="161">
        <v>517</v>
      </c>
      <c r="D18" s="157">
        <v>406</v>
      </c>
      <c r="E18" s="157">
        <v>87</v>
      </c>
      <c r="F18" s="157">
        <v>14</v>
      </c>
      <c r="G18" s="157">
        <v>7</v>
      </c>
      <c r="H18" s="157">
        <v>3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61">
        <f t="shared" si="0"/>
        <v>1699</v>
      </c>
    </row>
    <row r="19" spans="1:15" ht="18">
      <c r="A19" s="25">
        <v>15</v>
      </c>
      <c r="B19" s="45" t="s">
        <v>16</v>
      </c>
      <c r="C19" s="65">
        <v>376</v>
      </c>
      <c r="D19" s="30">
        <v>292</v>
      </c>
      <c r="E19" s="30">
        <v>69</v>
      </c>
      <c r="F19" s="30">
        <v>10</v>
      </c>
      <c r="G19" s="30">
        <v>2</v>
      </c>
      <c r="H19" s="30">
        <v>2</v>
      </c>
      <c r="I19" s="30">
        <v>0</v>
      </c>
      <c r="J19" s="30">
        <v>0</v>
      </c>
      <c r="K19" s="30">
        <v>1</v>
      </c>
      <c r="L19" s="30"/>
      <c r="M19" s="30">
        <v>0</v>
      </c>
      <c r="N19" s="30">
        <v>0</v>
      </c>
      <c r="O19" s="65">
        <f t="shared" si="0"/>
        <v>1238</v>
      </c>
    </row>
    <row r="20" spans="1:15" ht="18">
      <c r="A20" s="150">
        <v>16</v>
      </c>
      <c r="B20" s="151" t="s">
        <v>17</v>
      </c>
      <c r="C20" s="161">
        <v>422</v>
      </c>
      <c r="D20" s="157">
        <v>354</v>
      </c>
      <c r="E20" s="157">
        <v>53</v>
      </c>
      <c r="F20" s="157">
        <v>11</v>
      </c>
      <c r="G20" s="157">
        <v>3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1</v>
      </c>
      <c r="O20" s="161">
        <f t="shared" si="0"/>
        <v>1360</v>
      </c>
    </row>
    <row r="21" spans="1:15" ht="18">
      <c r="A21" s="25">
        <v>17</v>
      </c>
      <c r="B21" s="45" t="s">
        <v>18</v>
      </c>
      <c r="C21" s="65">
        <v>489</v>
      </c>
      <c r="D21" s="30">
        <v>411</v>
      </c>
      <c r="E21" s="30">
        <v>60</v>
      </c>
      <c r="F21" s="30">
        <v>13</v>
      </c>
      <c r="G21" s="30">
        <v>5</v>
      </c>
      <c r="H21" s="30">
        <v>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65">
        <f t="shared" si="0"/>
        <v>1568</v>
      </c>
    </row>
    <row r="22" spans="1:15" ht="18">
      <c r="A22" s="150">
        <v>18</v>
      </c>
      <c r="B22" s="151" t="s">
        <v>19</v>
      </c>
      <c r="C22" s="161">
        <v>814</v>
      </c>
      <c r="D22" s="157">
        <v>669</v>
      </c>
      <c r="E22" s="157">
        <v>113</v>
      </c>
      <c r="F22" s="157">
        <v>22</v>
      </c>
      <c r="G22" s="157">
        <v>2</v>
      </c>
      <c r="H22" s="157">
        <v>5</v>
      </c>
      <c r="I22" s="157">
        <v>2</v>
      </c>
      <c r="J22" s="157">
        <v>1</v>
      </c>
      <c r="K22" s="157">
        <v>0</v>
      </c>
      <c r="L22" s="157">
        <v>0</v>
      </c>
      <c r="M22" s="157">
        <v>0</v>
      </c>
      <c r="N22" s="157">
        <v>0</v>
      </c>
      <c r="O22" s="161">
        <f t="shared" si="0"/>
        <v>2641</v>
      </c>
    </row>
    <row r="23" spans="1:15" ht="18">
      <c r="A23" s="6"/>
      <c r="B23" s="33" t="s">
        <v>0</v>
      </c>
      <c r="C23" s="66">
        <f>SUM(C5:C22)</f>
        <v>12201</v>
      </c>
      <c r="D23" s="66">
        <f>SUM(D5:D22)</f>
        <v>10019</v>
      </c>
      <c r="E23" s="24">
        <f>SUM(E5:E22)</f>
        <v>1651</v>
      </c>
      <c r="F23" s="24">
        <f t="shared" ref="F23:G23" si="1">SUM(F5:F22)</f>
        <v>362</v>
      </c>
      <c r="G23" s="24">
        <f t="shared" si="1"/>
        <v>101</v>
      </c>
      <c r="H23" s="24">
        <f>SUM(H5:H22)</f>
        <v>40</v>
      </c>
      <c r="I23" s="24">
        <f t="shared" ref="I23" si="2">SUM(I5:I22)</f>
        <v>18</v>
      </c>
      <c r="J23" s="24">
        <f>SUM(J5:J22)</f>
        <v>5</v>
      </c>
      <c r="K23" s="24">
        <f t="shared" ref="K23:L23" si="3">SUM(K5:K22)</f>
        <v>3</v>
      </c>
      <c r="L23" s="24">
        <f t="shared" si="3"/>
        <v>0</v>
      </c>
      <c r="M23" s="24">
        <f>SUM(M5:M22)</f>
        <v>1</v>
      </c>
      <c r="N23" s="24">
        <f t="shared" ref="N23" si="4">SUM(N5:N22)</f>
        <v>1</v>
      </c>
      <c r="O23" s="237">
        <f t="shared" si="0"/>
        <v>39601</v>
      </c>
    </row>
    <row r="24" spans="1:15" ht="18.75">
      <c r="A24" s="188"/>
      <c r="B24" s="188"/>
      <c r="C24" s="190"/>
      <c r="D24" s="190"/>
      <c r="E24" s="190"/>
      <c r="F24" s="190"/>
      <c r="G24" s="190"/>
      <c r="H24" s="190"/>
      <c r="I24" s="188"/>
      <c r="J24" s="188"/>
      <c r="K24" s="188"/>
      <c r="L24" s="188"/>
      <c r="M24" s="188"/>
      <c r="N24" s="188"/>
      <c r="O24" s="188"/>
    </row>
  </sheetData>
  <mergeCells count="6">
    <mergeCell ref="A1:O1"/>
    <mergeCell ref="O3:O4"/>
    <mergeCell ref="A3:A4"/>
    <mergeCell ref="B3:B4"/>
    <mergeCell ref="C3:C4"/>
    <mergeCell ref="D3:N3"/>
  </mergeCells>
  <phoneticPr fontId="21" type="noConversion"/>
  <pageMargins left="0.7" right="0.7" top="0.75" bottom="0.75" header="0.3" footer="0.3"/>
  <pageSetup paperSize="9" scale="95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zoomScale="81" zoomScaleNormal="81" workbookViewId="0">
      <selection activeCell="K3" sqref="K3"/>
    </sheetView>
  </sheetViews>
  <sheetFormatPr defaultColWidth="8.7109375" defaultRowHeight="12.75"/>
  <cols>
    <col min="1" max="1" width="5" style="355" customWidth="1"/>
    <col min="2" max="2" width="24.140625" style="366" customWidth="1"/>
    <col min="3" max="3" width="22.140625" style="355" customWidth="1"/>
    <col min="4" max="4" width="21.5703125" style="355" customWidth="1"/>
    <col min="5" max="5" width="21.7109375" style="355" customWidth="1"/>
    <col min="6" max="6" width="25.28515625" style="355" customWidth="1"/>
    <col min="7" max="16384" width="8.7109375" style="355"/>
  </cols>
  <sheetData>
    <row r="1" spans="1:6" s="354" customFormat="1" ht="105.75" customHeight="1">
      <c r="B1" s="623" t="s">
        <v>279</v>
      </c>
      <c r="C1" s="623"/>
      <c r="D1" s="623"/>
      <c r="E1" s="623"/>
      <c r="F1" s="623"/>
    </row>
    <row r="2" spans="1:6" ht="60" customHeight="1">
      <c r="A2" s="624" t="s">
        <v>1</v>
      </c>
      <c r="B2" s="625" t="s">
        <v>41</v>
      </c>
      <c r="C2" s="622" t="s">
        <v>281</v>
      </c>
      <c r="D2" s="622"/>
      <c r="E2" s="622" t="s">
        <v>280</v>
      </c>
      <c r="F2" s="622"/>
    </row>
    <row r="3" spans="1:6" ht="69" customHeight="1">
      <c r="A3" s="624"/>
      <c r="B3" s="625"/>
      <c r="C3" s="356" t="s">
        <v>244</v>
      </c>
      <c r="D3" s="356" t="s">
        <v>245</v>
      </c>
      <c r="E3" s="356" t="s">
        <v>244</v>
      </c>
      <c r="F3" s="356" t="s">
        <v>245</v>
      </c>
    </row>
    <row r="4" spans="1:6" s="360" customFormat="1" ht="18.399999999999999" customHeight="1">
      <c r="A4" s="357">
        <v>1</v>
      </c>
      <c r="B4" s="358" t="s">
        <v>2</v>
      </c>
      <c r="C4" s="359">
        <v>215</v>
      </c>
      <c r="D4" s="359">
        <v>235</v>
      </c>
      <c r="E4" s="359">
        <v>235</v>
      </c>
      <c r="F4" s="359">
        <v>258</v>
      </c>
    </row>
    <row r="5" spans="1:6" s="360" customFormat="1" ht="18.399999999999999" customHeight="1">
      <c r="A5" s="361">
        <v>2</v>
      </c>
      <c r="B5" s="362" t="s">
        <v>3</v>
      </c>
      <c r="C5" s="363">
        <v>191</v>
      </c>
      <c r="D5" s="363">
        <v>202</v>
      </c>
      <c r="E5" s="363">
        <v>210</v>
      </c>
      <c r="F5" s="363">
        <v>224</v>
      </c>
    </row>
    <row r="6" spans="1:6" s="360" customFormat="1" ht="18.399999999999999" customHeight="1">
      <c r="A6" s="357">
        <v>3</v>
      </c>
      <c r="B6" s="358" t="s">
        <v>4</v>
      </c>
      <c r="C6" s="359">
        <v>340</v>
      </c>
      <c r="D6" s="359">
        <v>349</v>
      </c>
      <c r="E6" s="359">
        <v>366</v>
      </c>
      <c r="F6" s="359">
        <v>377</v>
      </c>
    </row>
    <row r="7" spans="1:6" s="360" customFormat="1" ht="18.399999999999999" customHeight="1">
      <c r="A7" s="361">
        <v>4</v>
      </c>
      <c r="B7" s="362" t="s">
        <v>5</v>
      </c>
      <c r="C7" s="363">
        <v>972</v>
      </c>
      <c r="D7" s="363">
        <v>1015</v>
      </c>
      <c r="E7" s="363">
        <v>1058</v>
      </c>
      <c r="F7" s="363">
        <v>1104</v>
      </c>
    </row>
    <row r="8" spans="1:6" s="360" customFormat="1" ht="18.399999999999999" customHeight="1">
      <c r="A8" s="357">
        <v>5</v>
      </c>
      <c r="B8" s="358" t="s">
        <v>6</v>
      </c>
      <c r="C8" s="359">
        <v>647</v>
      </c>
      <c r="D8" s="359">
        <v>687</v>
      </c>
      <c r="E8" s="359">
        <v>706</v>
      </c>
      <c r="F8" s="359">
        <v>750</v>
      </c>
    </row>
    <row r="9" spans="1:6" s="360" customFormat="1" ht="18.399999999999999" customHeight="1">
      <c r="A9" s="361">
        <v>6</v>
      </c>
      <c r="B9" s="362" t="s">
        <v>7</v>
      </c>
      <c r="C9" s="363">
        <v>855</v>
      </c>
      <c r="D9" s="363">
        <v>902</v>
      </c>
      <c r="E9" s="363">
        <v>908</v>
      </c>
      <c r="F9" s="363">
        <v>960</v>
      </c>
    </row>
    <row r="10" spans="1:6" s="360" customFormat="1" ht="18.399999999999999" customHeight="1">
      <c r="A10" s="357">
        <v>7</v>
      </c>
      <c r="B10" s="358" t="s">
        <v>8</v>
      </c>
      <c r="C10" s="359">
        <v>314</v>
      </c>
      <c r="D10" s="359">
        <v>324</v>
      </c>
      <c r="E10" s="359">
        <v>339</v>
      </c>
      <c r="F10" s="359">
        <v>351</v>
      </c>
    </row>
    <row r="11" spans="1:6" s="360" customFormat="1" ht="18.399999999999999" customHeight="1">
      <c r="A11" s="361">
        <v>8</v>
      </c>
      <c r="B11" s="362" t="s">
        <v>9</v>
      </c>
      <c r="C11" s="363">
        <v>248</v>
      </c>
      <c r="D11" s="363">
        <v>258</v>
      </c>
      <c r="E11" s="363">
        <v>266</v>
      </c>
      <c r="F11" s="363">
        <v>276</v>
      </c>
    </row>
    <row r="12" spans="1:6" s="360" customFormat="1" ht="18.399999999999999" customHeight="1">
      <c r="A12" s="357">
        <v>9</v>
      </c>
      <c r="B12" s="358" t="s">
        <v>10</v>
      </c>
      <c r="C12" s="359">
        <v>256</v>
      </c>
      <c r="D12" s="359">
        <v>274</v>
      </c>
      <c r="E12" s="359">
        <v>280</v>
      </c>
      <c r="F12" s="359">
        <v>299</v>
      </c>
    </row>
    <row r="13" spans="1:6" s="360" customFormat="1" ht="18.399999999999999" customHeight="1">
      <c r="A13" s="361">
        <v>10</v>
      </c>
      <c r="B13" s="362" t="s">
        <v>11</v>
      </c>
      <c r="C13" s="363">
        <v>115</v>
      </c>
      <c r="D13" s="363">
        <v>122</v>
      </c>
      <c r="E13" s="363">
        <v>127</v>
      </c>
      <c r="F13" s="363">
        <v>133</v>
      </c>
    </row>
    <row r="14" spans="1:6" s="360" customFormat="1" ht="18.399999999999999" customHeight="1">
      <c r="A14" s="357">
        <v>11</v>
      </c>
      <c r="B14" s="358" t="s">
        <v>12</v>
      </c>
      <c r="C14" s="359">
        <v>218</v>
      </c>
      <c r="D14" s="359">
        <v>229</v>
      </c>
      <c r="E14" s="359">
        <v>231</v>
      </c>
      <c r="F14" s="359">
        <v>243</v>
      </c>
    </row>
    <row r="15" spans="1:6" s="360" customFormat="1" ht="18.399999999999999" customHeight="1">
      <c r="A15" s="361">
        <v>12</v>
      </c>
      <c r="B15" s="362" t="s">
        <v>13</v>
      </c>
      <c r="C15" s="363">
        <v>265</v>
      </c>
      <c r="D15" s="363">
        <v>283</v>
      </c>
      <c r="E15" s="363">
        <v>281</v>
      </c>
      <c r="F15" s="363">
        <v>299</v>
      </c>
    </row>
    <row r="16" spans="1:6" s="360" customFormat="1" ht="18.399999999999999" customHeight="1">
      <c r="A16" s="357">
        <v>13</v>
      </c>
      <c r="B16" s="358" t="s">
        <v>14</v>
      </c>
      <c r="C16" s="359">
        <v>156</v>
      </c>
      <c r="D16" s="359">
        <v>164</v>
      </c>
      <c r="E16" s="359">
        <v>162</v>
      </c>
      <c r="F16" s="359">
        <v>170</v>
      </c>
    </row>
    <row r="17" spans="1:6" s="360" customFormat="1" ht="18.399999999999999" customHeight="1">
      <c r="A17" s="361">
        <v>14</v>
      </c>
      <c r="B17" s="362" t="s">
        <v>15</v>
      </c>
      <c r="C17" s="363">
        <v>277</v>
      </c>
      <c r="D17" s="363">
        <v>299</v>
      </c>
      <c r="E17" s="363">
        <v>294</v>
      </c>
      <c r="F17" s="363">
        <v>319</v>
      </c>
    </row>
    <row r="18" spans="1:6" s="360" customFormat="1" ht="18.399999999999999" customHeight="1">
      <c r="A18" s="357">
        <v>15</v>
      </c>
      <c r="B18" s="358" t="s">
        <v>16</v>
      </c>
      <c r="C18" s="359">
        <v>209</v>
      </c>
      <c r="D18" s="359">
        <v>223</v>
      </c>
      <c r="E18" s="359">
        <v>224</v>
      </c>
      <c r="F18" s="359">
        <v>239</v>
      </c>
    </row>
    <row r="19" spans="1:6" s="360" customFormat="1" ht="18.399999999999999" customHeight="1">
      <c r="A19" s="361">
        <v>16</v>
      </c>
      <c r="B19" s="362" t="s">
        <v>17</v>
      </c>
      <c r="C19" s="363">
        <v>202</v>
      </c>
      <c r="D19" s="363">
        <v>212</v>
      </c>
      <c r="E19" s="363">
        <v>213</v>
      </c>
      <c r="F19" s="363">
        <v>223</v>
      </c>
    </row>
    <row r="20" spans="1:6" s="360" customFormat="1" ht="18.399999999999999" customHeight="1">
      <c r="A20" s="357">
        <v>17</v>
      </c>
      <c r="B20" s="358" t="s">
        <v>18</v>
      </c>
      <c r="C20" s="359">
        <v>265</v>
      </c>
      <c r="D20" s="359">
        <v>279</v>
      </c>
      <c r="E20" s="359">
        <v>279</v>
      </c>
      <c r="F20" s="359">
        <v>295</v>
      </c>
    </row>
    <row r="21" spans="1:6" s="360" customFormat="1" ht="18.399999999999999" customHeight="1">
      <c r="A21" s="361">
        <v>18</v>
      </c>
      <c r="B21" s="362" t="s">
        <v>19</v>
      </c>
      <c r="C21" s="363">
        <v>421</v>
      </c>
      <c r="D21" s="363">
        <v>448</v>
      </c>
      <c r="E21" s="363">
        <v>449</v>
      </c>
      <c r="F21" s="363">
        <v>475</v>
      </c>
    </row>
    <row r="22" spans="1:6" s="365" customFormat="1" ht="31.9" customHeight="1">
      <c r="A22" s="626" t="s">
        <v>0</v>
      </c>
      <c r="B22" s="626"/>
      <c r="C22" s="364">
        <v>6166</v>
      </c>
      <c r="D22" s="364">
        <v>6505</v>
      </c>
      <c r="E22" s="364">
        <v>6628</v>
      </c>
      <c r="F22" s="364">
        <v>6995</v>
      </c>
    </row>
    <row r="24" spans="1:6">
      <c r="C24" s="367"/>
      <c r="D24" s="367"/>
    </row>
  </sheetData>
  <sheetProtection selectLockedCells="1" selectUnlockedCells="1"/>
  <mergeCells count="6">
    <mergeCell ref="A22:B22"/>
    <mergeCell ref="E2:F2"/>
    <mergeCell ref="B1:F1"/>
    <mergeCell ref="A2:A3"/>
    <mergeCell ref="B2:B3"/>
    <mergeCell ref="C2:D2"/>
  </mergeCells>
  <pageMargins left="0.59027777777777779" right="0.19652777777777777" top="0.19652777777777777" bottom="0.19652777777777777" header="0.19652777777777777" footer="0.19652777777777777"/>
  <pageSetup paperSize="9" scale="80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="60" zoomScaleNormal="60" workbookViewId="0">
      <selection activeCell="L13" sqref="L13"/>
    </sheetView>
  </sheetViews>
  <sheetFormatPr defaultRowHeight="12.75"/>
  <cols>
    <col min="1" max="1" width="6.7109375" customWidth="1"/>
    <col min="2" max="2" width="23.7109375" customWidth="1"/>
    <col min="3" max="3" width="26.140625" customWidth="1"/>
    <col min="4" max="4" width="27.5703125" customWidth="1"/>
    <col min="5" max="5" width="26" customWidth="1"/>
    <col min="6" max="6" width="28.28515625" customWidth="1"/>
  </cols>
  <sheetData>
    <row r="1" spans="1:6" ht="87.75" customHeight="1">
      <c r="A1" s="396" t="s">
        <v>236</v>
      </c>
      <c r="B1" s="396"/>
      <c r="C1" s="396"/>
      <c r="D1" s="396"/>
      <c r="E1" s="396"/>
      <c r="F1" s="396"/>
    </row>
    <row r="2" spans="1:6" ht="20.25" customHeight="1">
      <c r="A2" s="403" t="s">
        <v>1</v>
      </c>
      <c r="B2" s="405" t="s">
        <v>41</v>
      </c>
      <c r="C2" s="397" t="s">
        <v>49</v>
      </c>
      <c r="D2" s="398"/>
      <c r="E2" s="397" t="s">
        <v>50</v>
      </c>
      <c r="F2" s="398"/>
    </row>
    <row r="3" spans="1:6" ht="76.5" customHeight="1">
      <c r="A3" s="403"/>
      <c r="B3" s="405"/>
      <c r="C3" s="399" t="s">
        <v>248</v>
      </c>
      <c r="D3" s="399" t="s">
        <v>249</v>
      </c>
      <c r="E3" s="399" t="s">
        <v>250</v>
      </c>
      <c r="F3" s="399" t="s">
        <v>237</v>
      </c>
    </row>
    <row r="4" spans="1:6" ht="15.6" customHeight="1" thickBot="1">
      <c r="A4" s="404"/>
      <c r="B4" s="406"/>
      <c r="C4" s="400"/>
      <c r="D4" s="400"/>
      <c r="E4" s="400"/>
      <c r="F4" s="400"/>
    </row>
    <row r="5" spans="1:6" ht="27.95" customHeight="1" thickTop="1">
      <c r="A5" s="37">
        <v>1</v>
      </c>
      <c r="B5" s="38" t="s">
        <v>2</v>
      </c>
      <c r="C5" s="31">
        <v>69</v>
      </c>
      <c r="D5" s="31">
        <v>69</v>
      </c>
      <c r="E5" s="31">
        <v>4551</v>
      </c>
      <c r="F5" s="31">
        <v>4587</v>
      </c>
    </row>
    <row r="6" spans="1:6" ht="27.95" customHeight="1">
      <c r="A6" s="150">
        <v>2</v>
      </c>
      <c r="B6" s="151" t="s">
        <v>3</v>
      </c>
      <c r="C6" s="157">
        <v>26</v>
      </c>
      <c r="D6" s="157">
        <v>26</v>
      </c>
      <c r="E6" s="157">
        <v>2104</v>
      </c>
      <c r="F6" s="157">
        <v>2121</v>
      </c>
    </row>
    <row r="7" spans="1:6" ht="27.95" customHeight="1">
      <c r="A7" s="25">
        <v>3</v>
      </c>
      <c r="B7" s="45" t="s">
        <v>4</v>
      </c>
      <c r="C7" s="30">
        <v>62</v>
      </c>
      <c r="D7" s="30">
        <v>62</v>
      </c>
      <c r="E7" s="30">
        <v>5865</v>
      </c>
      <c r="F7" s="30">
        <v>5895</v>
      </c>
    </row>
    <row r="8" spans="1:6" ht="27.95" customHeight="1">
      <c r="A8" s="150">
        <v>4</v>
      </c>
      <c r="B8" s="151" t="s">
        <v>5</v>
      </c>
      <c r="C8" s="157">
        <v>307</v>
      </c>
      <c r="D8" s="157">
        <v>307</v>
      </c>
      <c r="E8" s="157">
        <v>16453</v>
      </c>
      <c r="F8" s="157">
        <v>16684</v>
      </c>
    </row>
    <row r="9" spans="1:6" ht="27.95" customHeight="1">
      <c r="A9" s="25">
        <v>5</v>
      </c>
      <c r="B9" s="45" t="s">
        <v>6</v>
      </c>
      <c r="C9" s="30">
        <v>108</v>
      </c>
      <c r="D9" s="30">
        <v>108</v>
      </c>
      <c r="E9" s="30">
        <v>9031</v>
      </c>
      <c r="F9" s="30">
        <v>9108</v>
      </c>
    </row>
    <row r="10" spans="1:6" ht="27.95" customHeight="1">
      <c r="A10" s="150">
        <v>6</v>
      </c>
      <c r="B10" s="151" t="s">
        <v>7</v>
      </c>
      <c r="C10" s="157">
        <v>184</v>
      </c>
      <c r="D10" s="157">
        <v>184</v>
      </c>
      <c r="E10" s="157">
        <v>15673</v>
      </c>
      <c r="F10" s="157">
        <v>15737</v>
      </c>
    </row>
    <row r="11" spans="1:6" ht="27.95" customHeight="1">
      <c r="A11" s="25">
        <v>7</v>
      </c>
      <c r="B11" s="45" t="s">
        <v>8</v>
      </c>
      <c r="C11" s="30">
        <v>96</v>
      </c>
      <c r="D11" s="30">
        <v>96</v>
      </c>
      <c r="E11" s="30">
        <v>5031</v>
      </c>
      <c r="F11" s="30">
        <v>5066</v>
      </c>
    </row>
    <row r="12" spans="1:6" ht="27.95" customHeight="1">
      <c r="A12" s="150">
        <v>8</v>
      </c>
      <c r="B12" s="151" t="s">
        <v>9</v>
      </c>
      <c r="C12" s="157">
        <v>71</v>
      </c>
      <c r="D12" s="157">
        <v>71</v>
      </c>
      <c r="E12" s="157">
        <v>5372</v>
      </c>
      <c r="F12" s="157">
        <v>5407</v>
      </c>
    </row>
    <row r="13" spans="1:6" ht="27.95" customHeight="1">
      <c r="A13" s="25">
        <v>9</v>
      </c>
      <c r="B13" s="45" t="s">
        <v>10</v>
      </c>
      <c r="C13" s="30">
        <v>90</v>
      </c>
      <c r="D13" s="30">
        <v>90</v>
      </c>
      <c r="E13" s="30">
        <v>6156</v>
      </c>
      <c r="F13" s="30">
        <v>6203</v>
      </c>
    </row>
    <row r="14" spans="1:6" ht="27.95" customHeight="1">
      <c r="A14" s="150">
        <v>10</v>
      </c>
      <c r="B14" s="151" t="s">
        <v>11</v>
      </c>
      <c r="C14" s="157">
        <v>30</v>
      </c>
      <c r="D14" s="157">
        <v>30</v>
      </c>
      <c r="E14" s="157">
        <v>2097</v>
      </c>
      <c r="F14" s="157">
        <v>2105</v>
      </c>
    </row>
    <row r="15" spans="1:6" ht="27.95" customHeight="1">
      <c r="A15" s="25">
        <v>11</v>
      </c>
      <c r="B15" s="45" t="s">
        <v>12</v>
      </c>
      <c r="C15" s="30">
        <v>65</v>
      </c>
      <c r="D15" s="30">
        <v>65</v>
      </c>
      <c r="E15" s="30">
        <v>3817</v>
      </c>
      <c r="F15" s="30">
        <v>3861</v>
      </c>
    </row>
    <row r="16" spans="1:6" ht="27.95" customHeight="1">
      <c r="A16" s="150">
        <v>12</v>
      </c>
      <c r="B16" s="151" t="s">
        <v>13</v>
      </c>
      <c r="C16" s="157">
        <v>66</v>
      </c>
      <c r="D16" s="157">
        <v>66</v>
      </c>
      <c r="E16" s="157">
        <v>5024</v>
      </c>
      <c r="F16" s="157">
        <v>5052</v>
      </c>
    </row>
    <row r="17" spans="1:6" ht="27.95" customHeight="1">
      <c r="A17" s="25">
        <v>13</v>
      </c>
      <c r="B17" s="45" t="s">
        <v>14</v>
      </c>
      <c r="C17" s="30">
        <v>32</v>
      </c>
      <c r="D17" s="30">
        <v>32</v>
      </c>
      <c r="E17" s="30">
        <v>2801</v>
      </c>
      <c r="F17" s="30">
        <v>2822</v>
      </c>
    </row>
    <row r="18" spans="1:6" ht="27.95" customHeight="1">
      <c r="A18" s="150">
        <v>14</v>
      </c>
      <c r="B18" s="151" t="s">
        <v>15</v>
      </c>
      <c r="C18" s="157">
        <v>55</v>
      </c>
      <c r="D18" s="157">
        <v>55</v>
      </c>
      <c r="E18" s="157">
        <v>3435</v>
      </c>
      <c r="F18" s="157">
        <v>3448</v>
      </c>
    </row>
    <row r="19" spans="1:6" ht="27.95" customHeight="1">
      <c r="A19" s="25">
        <v>15</v>
      </c>
      <c r="B19" s="45" t="s">
        <v>16</v>
      </c>
      <c r="C19" s="30">
        <v>45</v>
      </c>
      <c r="D19" s="30">
        <v>45</v>
      </c>
      <c r="E19" s="30">
        <v>3095</v>
      </c>
      <c r="F19" s="30">
        <v>3114</v>
      </c>
    </row>
    <row r="20" spans="1:6" ht="27.95" customHeight="1">
      <c r="A20" s="150">
        <v>16</v>
      </c>
      <c r="B20" s="151" t="s">
        <v>17</v>
      </c>
      <c r="C20" s="157">
        <v>81</v>
      </c>
      <c r="D20" s="157">
        <v>81</v>
      </c>
      <c r="E20" s="157">
        <v>9459</v>
      </c>
      <c r="F20" s="157">
        <v>9489</v>
      </c>
    </row>
    <row r="21" spans="1:6" ht="27.95" customHeight="1">
      <c r="A21" s="25">
        <v>17</v>
      </c>
      <c r="B21" s="45" t="s">
        <v>18</v>
      </c>
      <c r="C21" s="30">
        <v>81</v>
      </c>
      <c r="D21" s="30">
        <v>81</v>
      </c>
      <c r="E21" s="30">
        <v>5542</v>
      </c>
      <c r="F21" s="30">
        <v>5579</v>
      </c>
    </row>
    <row r="22" spans="1:6" ht="27.95" customHeight="1">
      <c r="A22" s="150">
        <v>18</v>
      </c>
      <c r="B22" s="151" t="s">
        <v>19</v>
      </c>
      <c r="C22" s="157">
        <v>84</v>
      </c>
      <c r="D22" s="157">
        <v>84</v>
      </c>
      <c r="E22" s="157">
        <v>7059</v>
      </c>
      <c r="F22" s="157">
        <v>7092</v>
      </c>
    </row>
    <row r="23" spans="1:6" ht="13.15" customHeight="1">
      <c r="A23" s="407"/>
      <c r="B23" s="408" t="s">
        <v>0</v>
      </c>
      <c r="C23" s="402">
        <f>SUM(C5:C22)</f>
        <v>1552</v>
      </c>
      <c r="D23" s="402">
        <f>SUM(D5:D22)</f>
        <v>1552</v>
      </c>
      <c r="E23" s="402">
        <f>SUM(E5:E22)</f>
        <v>112565</v>
      </c>
      <c r="F23" s="402">
        <f>SUM(F5:F22)</f>
        <v>113370</v>
      </c>
    </row>
    <row r="24" spans="1:6" ht="13.15" customHeight="1">
      <c r="A24" s="407"/>
      <c r="B24" s="408"/>
      <c r="C24" s="402"/>
      <c r="D24" s="402"/>
      <c r="E24" s="402"/>
      <c r="F24" s="402"/>
    </row>
    <row r="25" spans="1:6" ht="35.25" customHeight="1">
      <c r="A25" s="401" t="s">
        <v>20</v>
      </c>
      <c r="B25" s="401"/>
      <c r="C25" s="401"/>
      <c r="D25" s="401"/>
      <c r="E25" s="401"/>
      <c r="F25" s="401"/>
    </row>
  </sheetData>
  <mergeCells count="16">
    <mergeCell ref="A1:F1"/>
    <mergeCell ref="E2:F2"/>
    <mergeCell ref="E3:E4"/>
    <mergeCell ref="D3:D4"/>
    <mergeCell ref="A25:F25"/>
    <mergeCell ref="E23:E24"/>
    <mergeCell ref="F23:F24"/>
    <mergeCell ref="D23:D24"/>
    <mergeCell ref="F3:F4"/>
    <mergeCell ref="A2:A4"/>
    <mergeCell ref="B2:B4"/>
    <mergeCell ref="C2:D2"/>
    <mergeCell ref="C3:C4"/>
    <mergeCell ref="A23:A24"/>
    <mergeCell ref="B23:B24"/>
    <mergeCell ref="C23:C24"/>
  </mergeCells>
  <phoneticPr fontId="2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0"/>
  <sheetViews>
    <sheetView zoomScale="60" zoomScaleNormal="60" workbookViewId="0">
      <selection activeCell="AL14" sqref="AL14"/>
    </sheetView>
  </sheetViews>
  <sheetFormatPr defaultRowHeight="12.75"/>
  <cols>
    <col min="1" max="1" width="3.7109375" customWidth="1"/>
    <col min="2" max="2" width="26" customWidth="1"/>
    <col min="3" max="3" width="7.28515625" hidden="1" customWidth="1"/>
    <col min="4" max="4" width="7" hidden="1" customWidth="1"/>
    <col min="5" max="5" width="6.140625" hidden="1" customWidth="1"/>
    <col min="6" max="6" width="6.28515625" hidden="1" customWidth="1"/>
    <col min="7" max="7" width="6" hidden="1" customWidth="1"/>
    <col min="8" max="8" width="11.5703125" hidden="1" customWidth="1"/>
    <col min="9" max="9" width="11.28515625" hidden="1" customWidth="1"/>
    <col min="10" max="10" width="8.7109375" hidden="1" customWidth="1"/>
    <col min="11" max="12" width="7.85546875" hidden="1" customWidth="1"/>
    <col min="13" max="13" width="7.28515625" hidden="1" customWidth="1"/>
    <col min="14" max="14" width="8.5703125" hidden="1" customWidth="1"/>
    <col min="15" max="15" width="11.7109375" hidden="1" customWidth="1"/>
    <col min="16" max="16" width="16.140625" customWidth="1"/>
    <col min="17" max="17" width="19.28515625" style="4" customWidth="1"/>
    <col min="18" max="18" width="17.85546875" customWidth="1"/>
    <col min="19" max="19" width="0" hidden="1" customWidth="1"/>
    <col min="20" max="20" width="3.7109375" customWidth="1"/>
    <col min="21" max="21" width="36.85546875" customWidth="1"/>
    <col min="22" max="22" width="5.5703125" customWidth="1"/>
  </cols>
  <sheetData>
    <row r="1" spans="1:28" ht="57" customHeight="1">
      <c r="A1" s="409" t="s">
        <v>251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</row>
    <row r="2" spans="1:28" ht="18.75" customHeight="1">
      <c r="A2" s="410" t="s">
        <v>1</v>
      </c>
      <c r="B2" s="412" t="s">
        <v>41</v>
      </c>
      <c r="P2" s="414" t="s">
        <v>234</v>
      </c>
      <c r="Q2" s="414" t="s">
        <v>172</v>
      </c>
      <c r="R2" s="414" t="s">
        <v>70</v>
      </c>
    </row>
    <row r="3" spans="1:28" ht="22.5" customHeight="1">
      <c r="A3" s="410"/>
      <c r="B3" s="412"/>
      <c r="P3" s="414"/>
      <c r="Q3" s="414"/>
      <c r="R3" s="414"/>
    </row>
    <row r="4" spans="1:28" ht="19.5" customHeight="1" thickBot="1">
      <c r="A4" s="410"/>
      <c r="B4" s="412"/>
      <c r="P4" s="414"/>
      <c r="Q4" s="414"/>
      <c r="R4" s="414"/>
    </row>
    <row r="5" spans="1:28" ht="62.25" customHeight="1" thickBot="1">
      <c r="A5" s="411"/>
      <c r="B5" s="413"/>
      <c r="P5" s="415"/>
      <c r="Q5" s="415"/>
      <c r="R5" s="415"/>
      <c r="U5" s="438" t="s">
        <v>235</v>
      </c>
      <c r="V5" s="439"/>
      <c r="W5" s="416" t="s">
        <v>77</v>
      </c>
      <c r="X5" s="435"/>
      <c r="Y5" s="416" t="s">
        <v>173</v>
      </c>
      <c r="Z5" s="435"/>
      <c r="AA5" s="416" t="s">
        <v>174</v>
      </c>
      <c r="AB5" s="417"/>
    </row>
    <row r="6" spans="1:28" ht="27.95" customHeight="1" thickTop="1">
      <c r="A6" s="37">
        <v>1</v>
      </c>
      <c r="B6" s="38" t="s">
        <v>2</v>
      </c>
      <c r="C6" s="283"/>
      <c r="D6" s="284"/>
      <c r="E6" s="284"/>
      <c r="F6" s="284"/>
      <c r="G6" s="284"/>
      <c r="H6" s="284">
        <f>C6</f>
        <v>0</v>
      </c>
      <c r="I6" s="285"/>
      <c r="J6" s="286"/>
      <c r="K6" s="286"/>
      <c r="L6" s="286"/>
      <c r="M6" s="286"/>
      <c r="N6" s="287">
        <f>SUM(J6:M6)</f>
        <v>0</v>
      </c>
      <c r="O6" s="287">
        <f>SUM(H6:M6)</f>
        <v>0</v>
      </c>
      <c r="P6" s="64">
        <v>323</v>
      </c>
      <c r="Q6" s="64">
        <v>354</v>
      </c>
      <c r="R6" s="64">
        <v>378</v>
      </c>
      <c r="S6" s="29"/>
      <c r="T6" s="29"/>
      <c r="U6" s="426" t="s">
        <v>175</v>
      </c>
      <c r="V6" s="427"/>
      <c r="W6" s="432">
        <v>7676</v>
      </c>
      <c r="X6" s="433"/>
      <c r="Y6" s="418">
        <v>30527</v>
      </c>
      <c r="Z6" s="442"/>
      <c r="AA6" s="418">
        <v>24686</v>
      </c>
      <c r="AB6" s="419"/>
    </row>
    <row r="7" spans="1:28" ht="30.6" customHeight="1">
      <c r="A7" s="150">
        <v>2</v>
      </c>
      <c r="B7" s="151" t="s">
        <v>3</v>
      </c>
      <c r="C7" s="288"/>
      <c r="D7" s="289"/>
      <c r="E7" s="289"/>
      <c r="F7" s="289"/>
      <c r="G7" s="289"/>
      <c r="H7" s="289">
        <f>C7</f>
        <v>0</v>
      </c>
      <c r="I7" s="290"/>
      <c r="J7" s="290"/>
      <c r="K7" s="290"/>
      <c r="L7" s="290"/>
      <c r="M7" s="290"/>
      <c r="N7" s="291">
        <f t="shared" ref="N7:N23" si="0">SUM(J7:M7)</f>
        <v>0</v>
      </c>
      <c r="O7" s="291">
        <f t="shared" ref="O7:O23" si="1">SUM(H7:M7)</f>
        <v>0</v>
      </c>
      <c r="P7" s="161">
        <v>281</v>
      </c>
      <c r="Q7" s="161">
        <v>309</v>
      </c>
      <c r="R7" s="161">
        <v>476</v>
      </c>
      <c r="S7" s="29"/>
      <c r="T7" s="29"/>
      <c r="U7" s="422" t="s">
        <v>176</v>
      </c>
      <c r="V7" s="423"/>
      <c r="W7" s="443"/>
      <c r="X7" s="444"/>
      <c r="Y7" s="432">
        <v>5841</v>
      </c>
      <c r="Z7" s="433"/>
      <c r="AA7" s="420"/>
      <c r="AB7" s="421"/>
    </row>
    <row r="8" spans="1:28" ht="27.95" customHeight="1">
      <c r="A8" s="25">
        <v>3</v>
      </c>
      <c r="B8" s="45" t="s">
        <v>4</v>
      </c>
      <c r="C8" s="292"/>
      <c r="D8" s="293"/>
      <c r="E8" s="293"/>
      <c r="F8" s="293"/>
      <c r="G8" s="293"/>
      <c r="H8" s="293">
        <f t="shared" ref="H8:H23" si="2">C8</f>
        <v>0</v>
      </c>
      <c r="I8" s="294"/>
      <c r="J8" s="294"/>
      <c r="K8" s="294"/>
      <c r="L8" s="294"/>
      <c r="M8" s="294"/>
      <c r="N8" s="295">
        <f t="shared" si="0"/>
        <v>0</v>
      </c>
      <c r="O8" s="295">
        <f t="shared" si="1"/>
        <v>0</v>
      </c>
      <c r="P8" s="65">
        <v>508</v>
      </c>
      <c r="Q8" s="65">
        <v>533</v>
      </c>
      <c r="R8" s="65">
        <v>605</v>
      </c>
      <c r="S8" s="29"/>
      <c r="T8" s="29"/>
      <c r="U8" s="248" t="s">
        <v>177</v>
      </c>
      <c r="V8" s="249"/>
      <c r="W8" s="250"/>
      <c r="X8" s="251"/>
      <c r="Y8" s="252"/>
      <c r="Z8" s="253"/>
      <c r="AA8" s="254"/>
      <c r="AB8" s="255"/>
    </row>
    <row r="9" spans="1:28" ht="27.95" customHeight="1">
      <c r="A9" s="150">
        <v>4</v>
      </c>
      <c r="B9" s="151" t="s">
        <v>5</v>
      </c>
      <c r="C9" s="288"/>
      <c r="D9" s="289"/>
      <c r="E9" s="289"/>
      <c r="F9" s="289"/>
      <c r="G9" s="289"/>
      <c r="H9" s="289">
        <f t="shared" si="2"/>
        <v>0</v>
      </c>
      <c r="I9" s="290"/>
      <c r="J9" s="290"/>
      <c r="K9" s="290"/>
      <c r="L9" s="290"/>
      <c r="M9" s="290"/>
      <c r="N9" s="291">
        <f t="shared" si="0"/>
        <v>0</v>
      </c>
      <c r="O9" s="291">
        <f t="shared" si="1"/>
        <v>0</v>
      </c>
      <c r="P9" s="161">
        <v>1282</v>
      </c>
      <c r="Q9" s="161">
        <v>1413</v>
      </c>
      <c r="R9" s="161">
        <v>2083</v>
      </c>
      <c r="S9" s="29"/>
      <c r="T9" s="29"/>
      <c r="U9" s="440" t="s">
        <v>178</v>
      </c>
      <c r="V9" s="441"/>
      <c r="W9" s="432">
        <v>6460</v>
      </c>
      <c r="X9" s="433"/>
      <c r="Y9" s="432">
        <v>24353</v>
      </c>
      <c r="Z9" s="433"/>
      <c r="AA9" s="432">
        <v>19380</v>
      </c>
      <c r="AB9" s="434"/>
    </row>
    <row r="10" spans="1:28" ht="27.95" customHeight="1">
      <c r="A10" s="25">
        <v>5</v>
      </c>
      <c r="B10" s="45" t="s">
        <v>6</v>
      </c>
      <c r="C10" s="292"/>
      <c r="D10" s="293"/>
      <c r="E10" s="293"/>
      <c r="F10" s="293"/>
      <c r="G10" s="293"/>
      <c r="H10" s="293">
        <f t="shared" si="2"/>
        <v>0</v>
      </c>
      <c r="I10" s="294"/>
      <c r="J10" s="294"/>
      <c r="K10" s="294"/>
      <c r="L10" s="294"/>
      <c r="M10" s="294"/>
      <c r="N10" s="295">
        <f t="shared" si="0"/>
        <v>0</v>
      </c>
      <c r="O10" s="295">
        <f t="shared" si="1"/>
        <v>0</v>
      </c>
      <c r="P10" s="65">
        <v>1101</v>
      </c>
      <c r="Q10" s="65">
        <v>1130</v>
      </c>
      <c r="R10" s="65">
        <v>1298</v>
      </c>
      <c r="S10" s="29"/>
      <c r="T10" s="29"/>
      <c r="U10" s="426" t="s">
        <v>179</v>
      </c>
      <c r="V10" s="427"/>
      <c r="W10" s="428">
        <v>917</v>
      </c>
      <c r="X10" s="428"/>
      <c r="Y10" s="428">
        <v>4333</v>
      </c>
      <c r="Z10" s="428"/>
      <c r="AA10" s="428">
        <v>3668</v>
      </c>
      <c r="AB10" s="429"/>
    </row>
    <row r="11" spans="1:28" ht="27.95" customHeight="1">
      <c r="A11" s="150">
        <v>6</v>
      </c>
      <c r="B11" s="151" t="s">
        <v>7</v>
      </c>
      <c r="C11" s="288"/>
      <c r="D11" s="289"/>
      <c r="E11" s="289"/>
      <c r="F11" s="289"/>
      <c r="G11" s="289"/>
      <c r="H11" s="289">
        <f t="shared" si="2"/>
        <v>0</v>
      </c>
      <c r="I11" s="290"/>
      <c r="J11" s="290"/>
      <c r="K11" s="290"/>
      <c r="L11" s="290"/>
      <c r="M11" s="290"/>
      <c r="N11" s="291">
        <f t="shared" si="0"/>
        <v>0</v>
      </c>
      <c r="O11" s="291">
        <f t="shared" si="1"/>
        <v>0</v>
      </c>
      <c r="P11" s="161">
        <v>1346</v>
      </c>
      <c r="Q11" s="161">
        <v>1421</v>
      </c>
      <c r="R11" s="161">
        <v>1551</v>
      </c>
      <c r="S11" s="29"/>
      <c r="T11" s="29"/>
      <c r="U11" s="426" t="s">
        <v>180</v>
      </c>
      <c r="V11" s="427"/>
      <c r="W11" s="428">
        <v>194</v>
      </c>
      <c r="X11" s="428"/>
      <c r="Y11" s="428">
        <v>1105</v>
      </c>
      <c r="Z11" s="428"/>
      <c r="AA11" s="428">
        <v>970</v>
      </c>
      <c r="AB11" s="429"/>
    </row>
    <row r="12" spans="1:28" ht="27.95" customHeight="1" thickBot="1">
      <c r="A12" s="25">
        <v>7</v>
      </c>
      <c r="B12" s="45" t="s">
        <v>8</v>
      </c>
      <c r="C12" s="292"/>
      <c r="D12" s="293"/>
      <c r="E12" s="293"/>
      <c r="F12" s="293"/>
      <c r="G12" s="293"/>
      <c r="H12" s="293">
        <f t="shared" si="2"/>
        <v>0</v>
      </c>
      <c r="I12" s="294"/>
      <c r="J12" s="294"/>
      <c r="K12" s="294"/>
      <c r="L12" s="294"/>
      <c r="M12" s="294"/>
      <c r="N12" s="295">
        <f t="shared" si="0"/>
        <v>0</v>
      </c>
      <c r="O12" s="295">
        <f t="shared" si="1"/>
        <v>0</v>
      </c>
      <c r="P12" s="64">
        <v>398</v>
      </c>
      <c r="Q12" s="65">
        <v>459</v>
      </c>
      <c r="R12" s="65">
        <v>561</v>
      </c>
      <c r="S12" s="29"/>
      <c r="T12" s="29"/>
      <c r="U12" s="436" t="s">
        <v>181</v>
      </c>
      <c r="V12" s="437"/>
      <c r="W12" s="430">
        <v>97</v>
      </c>
      <c r="X12" s="430"/>
      <c r="Y12" s="430">
        <v>726</v>
      </c>
      <c r="Z12" s="430"/>
      <c r="AA12" s="430">
        <v>658</v>
      </c>
      <c r="AB12" s="431"/>
    </row>
    <row r="13" spans="1:28" ht="27.95" customHeight="1">
      <c r="A13" s="150">
        <v>8</v>
      </c>
      <c r="B13" s="151" t="s">
        <v>9</v>
      </c>
      <c r="C13" s="288"/>
      <c r="D13" s="289"/>
      <c r="E13" s="289"/>
      <c r="F13" s="289"/>
      <c r="G13" s="289"/>
      <c r="H13" s="289">
        <f t="shared" si="2"/>
        <v>0</v>
      </c>
      <c r="I13" s="290"/>
      <c r="J13" s="290"/>
      <c r="K13" s="290"/>
      <c r="L13" s="290"/>
      <c r="M13" s="290"/>
      <c r="N13" s="291">
        <f t="shared" si="0"/>
        <v>0</v>
      </c>
      <c r="O13" s="291">
        <f t="shared" si="1"/>
        <v>0</v>
      </c>
      <c r="P13" s="161">
        <v>381</v>
      </c>
      <c r="Q13" s="161">
        <v>413</v>
      </c>
      <c r="R13" s="161">
        <v>436</v>
      </c>
      <c r="S13" s="29"/>
      <c r="T13" s="29"/>
    </row>
    <row r="14" spans="1:28" ht="27.95" customHeight="1">
      <c r="A14" s="25">
        <v>9</v>
      </c>
      <c r="B14" s="45" t="s">
        <v>10</v>
      </c>
      <c r="C14" s="292"/>
      <c r="D14" s="293"/>
      <c r="E14" s="293"/>
      <c r="F14" s="293"/>
      <c r="G14" s="293"/>
      <c r="H14" s="293">
        <f t="shared" si="2"/>
        <v>0</v>
      </c>
      <c r="I14" s="294"/>
      <c r="J14" s="294"/>
      <c r="K14" s="294"/>
      <c r="L14" s="294"/>
      <c r="M14" s="294"/>
      <c r="N14" s="295">
        <f t="shared" si="0"/>
        <v>0</v>
      </c>
      <c r="O14" s="295">
        <f t="shared" si="1"/>
        <v>0</v>
      </c>
      <c r="P14" s="65">
        <v>406</v>
      </c>
      <c r="Q14" s="65">
        <v>447</v>
      </c>
      <c r="R14" s="65">
        <v>643</v>
      </c>
      <c r="S14" s="29"/>
      <c r="T14" s="29"/>
    </row>
    <row r="15" spans="1:28" ht="27.95" customHeight="1">
      <c r="A15" s="150">
        <v>10</v>
      </c>
      <c r="B15" s="151" t="s">
        <v>11</v>
      </c>
      <c r="C15" s="288"/>
      <c r="D15" s="289"/>
      <c r="E15" s="289"/>
      <c r="F15" s="289"/>
      <c r="G15" s="289"/>
      <c r="H15" s="289">
        <f t="shared" si="2"/>
        <v>0</v>
      </c>
      <c r="I15" s="290"/>
      <c r="J15" s="290"/>
      <c r="K15" s="290"/>
      <c r="L15" s="290"/>
      <c r="M15" s="290"/>
      <c r="N15" s="291">
        <f t="shared" si="0"/>
        <v>0</v>
      </c>
      <c r="O15" s="291">
        <f t="shared" si="1"/>
        <v>0</v>
      </c>
      <c r="P15" s="161">
        <v>200</v>
      </c>
      <c r="Q15" s="161">
        <v>213</v>
      </c>
      <c r="R15" s="161">
        <v>244</v>
      </c>
      <c r="S15" s="29"/>
      <c r="T15" s="29"/>
    </row>
    <row r="16" spans="1:28" ht="27.95" customHeight="1">
      <c r="A16" s="25">
        <v>11</v>
      </c>
      <c r="B16" s="45" t="s">
        <v>12</v>
      </c>
      <c r="C16" s="292"/>
      <c r="D16" s="293"/>
      <c r="E16" s="293"/>
      <c r="F16" s="293"/>
      <c r="G16" s="293"/>
      <c r="H16" s="293">
        <f t="shared" si="2"/>
        <v>0</v>
      </c>
      <c r="I16" s="294"/>
      <c r="J16" s="294"/>
      <c r="K16" s="294"/>
      <c r="L16" s="294"/>
      <c r="M16" s="294"/>
      <c r="N16" s="295">
        <f t="shared" si="0"/>
        <v>0</v>
      </c>
      <c r="O16" s="295">
        <f t="shared" si="1"/>
        <v>0</v>
      </c>
      <c r="P16" s="65">
        <v>336</v>
      </c>
      <c r="Q16" s="65">
        <v>352</v>
      </c>
      <c r="R16" s="65">
        <v>495</v>
      </c>
      <c r="S16" s="29"/>
      <c r="T16" s="29"/>
    </row>
    <row r="17" spans="1:20" ht="27.95" customHeight="1">
      <c r="A17" s="150">
        <v>12</v>
      </c>
      <c r="B17" s="151" t="s">
        <v>13</v>
      </c>
      <c r="C17" s="288"/>
      <c r="D17" s="289"/>
      <c r="E17" s="289"/>
      <c r="F17" s="289"/>
      <c r="G17" s="289"/>
      <c r="H17" s="289">
        <f t="shared" si="2"/>
        <v>0</v>
      </c>
      <c r="I17" s="290"/>
      <c r="J17" s="290"/>
      <c r="K17" s="290"/>
      <c r="L17" s="290"/>
      <c r="M17" s="290"/>
      <c r="N17" s="291">
        <f t="shared" si="0"/>
        <v>0</v>
      </c>
      <c r="O17" s="291">
        <f t="shared" si="1"/>
        <v>0</v>
      </c>
      <c r="P17" s="161">
        <v>416</v>
      </c>
      <c r="Q17" s="161">
        <v>436</v>
      </c>
      <c r="R17" s="161">
        <v>548</v>
      </c>
      <c r="S17" s="29"/>
      <c r="T17" s="29"/>
    </row>
    <row r="18" spans="1:20" ht="27.95" customHeight="1">
      <c r="A18" s="25">
        <v>13</v>
      </c>
      <c r="B18" s="45" t="s">
        <v>14</v>
      </c>
      <c r="C18" s="292"/>
      <c r="D18" s="293"/>
      <c r="E18" s="293"/>
      <c r="F18" s="293"/>
      <c r="G18" s="293"/>
      <c r="H18" s="293">
        <f t="shared" si="2"/>
        <v>0</v>
      </c>
      <c r="I18" s="294"/>
      <c r="J18" s="294"/>
      <c r="K18" s="294"/>
      <c r="L18" s="294"/>
      <c r="M18" s="294"/>
      <c r="N18" s="295">
        <f t="shared" si="0"/>
        <v>0</v>
      </c>
      <c r="O18" s="295">
        <f t="shared" si="1"/>
        <v>0</v>
      </c>
      <c r="P18" s="65">
        <v>229</v>
      </c>
      <c r="Q18" s="65">
        <v>259</v>
      </c>
      <c r="R18" s="65">
        <v>265</v>
      </c>
      <c r="S18" s="29"/>
      <c r="T18" s="29"/>
    </row>
    <row r="19" spans="1:20" ht="27.95" customHeight="1">
      <c r="A19" s="150">
        <v>14</v>
      </c>
      <c r="B19" s="151" t="s">
        <v>15</v>
      </c>
      <c r="C19" s="288"/>
      <c r="D19" s="289"/>
      <c r="E19" s="289"/>
      <c r="F19" s="289"/>
      <c r="G19" s="289"/>
      <c r="H19" s="289">
        <f t="shared" si="2"/>
        <v>0</v>
      </c>
      <c r="I19" s="290"/>
      <c r="J19" s="290"/>
      <c r="K19" s="290"/>
      <c r="L19" s="290"/>
      <c r="M19" s="290"/>
      <c r="N19" s="291">
        <f t="shared" si="0"/>
        <v>0</v>
      </c>
      <c r="O19" s="291">
        <f t="shared" si="1"/>
        <v>0</v>
      </c>
      <c r="P19" s="161">
        <v>489</v>
      </c>
      <c r="Q19" s="161">
        <v>493</v>
      </c>
      <c r="R19" s="161">
        <v>517</v>
      </c>
      <c r="S19" s="29"/>
      <c r="T19" s="29"/>
    </row>
    <row r="20" spans="1:20" ht="27.95" customHeight="1">
      <c r="A20" s="25">
        <v>15</v>
      </c>
      <c r="B20" s="45" t="s">
        <v>16</v>
      </c>
      <c r="C20" s="292"/>
      <c r="D20" s="293"/>
      <c r="E20" s="293"/>
      <c r="F20" s="293"/>
      <c r="G20" s="293"/>
      <c r="H20" s="293">
        <f t="shared" si="2"/>
        <v>0</v>
      </c>
      <c r="I20" s="294"/>
      <c r="J20" s="294"/>
      <c r="K20" s="294"/>
      <c r="L20" s="294"/>
      <c r="M20" s="294"/>
      <c r="N20" s="295">
        <f t="shared" si="0"/>
        <v>0</v>
      </c>
      <c r="O20" s="295">
        <f t="shared" si="1"/>
        <v>0</v>
      </c>
      <c r="P20" s="65">
        <v>311</v>
      </c>
      <c r="Q20" s="65">
        <v>339</v>
      </c>
      <c r="R20" s="65">
        <v>376</v>
      </c>
      <c r="S20" s="29"/>
      <c r="T20" s="29"/>
    </row>
    <row r="21" spans="1:20" ht="27.95" customHeight="1">
      <c r="A21" s="150">
        <v>16</v>
      </c>
      <c r="B21" s="151" t="s">
        <v>17</v>
      </c>
      <c r="C21" s="288"/>
      <c r="D21" s="289"/>
      <c r="E21" s="289"/>
      <c r="F21" s="289"/>
      <c r="G21" s="289"/>
      <c r="H21" s="289">
        <f t="shared" si="2"/>
        <v>0</v>
      </c>
      <c r="I21" s="290"/>
      <c r="J21" s="290"/>
      <c r="K21" s="290"/>
      <c r="L21" s="290"/>
      <c r="M21" s="290"/>
      <c r="N21" s="291">
        <f t="shared" si="0"/>
        <v>0</v>
      </c>
      <c r="O21" s="291">
        <f t="shared" si="1"/>
        <v>0</v>
      </c>
      <c r="P21" s="161">
        <v>407</v>
      </c>
      <c r="Q21" s="161">
        <v>417</v>
      </c>
      <c r="R21" s="161">
        <v>422</v>
      </c>
      <c r="S21" s="29"/>
      <c r="T21" s="29"/>
    </row>
    <row r="22" spans="1:20" ht="27.95" customHeight="1">
      <c r="A22" s="25">
        <v>17</v>
      </c>
      <c r="B22" s="45" t="s">
        <v>18</v>
      </c>
      <c r="C22" s="292"/>
      <c r="D22" s="293"/>
      <c r="E22" s="293"/>
      <c r="F22" s="293"/>
      <c r="G22" s="293"/>
      <c r="H22" s="293">
        <f t="shared" si="2"/>
        <v>0</v>
      </c>
      <c r="I22" s="294"/>
      <c r="J22" s="294"/>
      <c r="K22" s="294"/>
      <c r="L22" s="294"/>
      <c r="M22" s="294"/>
      <c r="N22" s="295">
        <f t="shared" si="0"/>
        <v>0</v>
      </c>
      <c r="O22" s="295">
        <f t="shared" si="1"/>
        <v>0</v>
      </c>
      <c r="P22" s="65">
        <v>485</v>
      </c>
      <c r="Q22" s="65">
        <v>493</v>
      </c>
      <c r="R22" s="65">
        <v>489</v>
      </c>
      <c r="S22" s="29"/>
      <c r="T22" s="29"/>
    </row>
    <row r="23" spans="1:20" ht="27.95" customHeight="1">
      <c r="A23" s="150">
        <v>18</v>
      </c>
      <c r="B23" s="151" t="s">
        <v>19</v>
      </c>
      <c r="C23" s="288"/>
      <c r="D23" s="289"/>
      <c r="E23" s="289"/>
      <c r="F23" s="289"/>
      <c r="G23" s="289"/>
      <c r="H23" s="289">
        <f t="shared" si="2"/>
        <v>0</v>
      </c>
      <c r="I23" s="290"/>
      <c r="J23" s="290"/>
      <c r="K23" s="290"/>
      <c r="L23" s="290"/>
      <c r="M23" s="290"/>
      <c r="N23" s="291">
        <f t="shared" si="0"/>
        <v>0</v>
      </c>
      <c r="O23" s="291">
        <f t="shared" si="1"/>
        <v>0</v>
      </c>
      <c r="P23" s="161">
        <v>631</v>
      </c>
      <c r="Q23" s="161">
        <v>661</v>
      </c>
      <c r="R23" s="161">
        <v>814</v>
      </c>
      <c r="S23" s="29"/>
      <c r="T23" s="29"/>
    </row>
    <row r="24" spans="1:20" ht="27.95" customHeight="1">
      <c r="A24" s="424" t="s">
        <v>0</v>
      </c>
      <c r="B24" s="425"/>
      <c r="P24" s="66">
        <f>SUM(P6:P23)</f>
        <v>9530</v>
      </c>
      <c r="Q24" s="66">
        <f>SUM(Q6:Q23)</f>
        <v>10142</v>
      </c>
      <c r="R24" s="66">
        <v>12201</v>
      </c>
      <c r="S24" s="66">
        <f>SUM(S6:S23)</f>
        <v>0</v>
      </c>
    </row>
    <row r="25" spans="1:20" ht="13.9" hidden="1" customHeight="1">
      <c r="N25" s="298"/>
      <c r="O25" s="297"/>
    </row>
    <row r="26" spans="1:20" ht="21.75" hidden="1" customHeight="1">
      <c r="B26" t="s">
        <v>20</v>
      </c>
      <c r="O26" s="8"/>
    </row>
    <row r="27" spans="1:20" ht="41.45" customHeight="1">
      <c r="O27" s="8"/>
    </row>
    <row r="30" spans="1:20">
      <c r="N30" s="296"/>
    </row>
  </sheetData>
  <mergeCells count="35">
    <mergeCell ref="U12:V12"/>
    <mergeCell ref="W12:X12"/>
    <mergeCell ref="Y12:Z12"/>
    <mergeCell ref="U10:V10"/>
    <mergeCell ref="U5:V5"/>
    <mergeCell ref="W5:X5"/>
    <mergeCell ref="U6:V6"/>
    <mergeCell ref="Y7:Z7"/>
    <mergeCell ref="U9:V9"/>
    <mergeCell ref="Y9:Z9"/>
    <mergeCell ref="Y6:Z6"/>
    <mergeCell ref="W6:X6"/>
    <mergeCell ref="W7:X7"/>
    <mergeCell ref="AA5:AB5"/>
    <mergeCell ref="AA6:AB6"/>
    <mergeCell ref="AA7:AB7"/>
    <mergeCell ref="U7:V7"/>
    <mergeCell ref="A24:B24"/>
    <mergeCell ref="U11:V11"/>
    <mergeCell ref="W11:X11"/>
    <mergeCell ref="Y11:Z11"/>
    <mergeCell ref="W10:X10"/>
    <mergeCell ref="AA11:AB11"/>
    <mergeCell ref="Y10:Z10"/>
    <mergeCell ref="AA10:AB10"/>
    <mergeCell ref="AA12:AB12"/>
    <mergeCell ref="W9:X9"/>
    <mergeCell ref="AA9:AB9"/>
    <mergeCell ref="Y5:Z5"/>
    <mergeCell ref="A1:R1"/>
    <mergeCell ref="A2:A5"/>
    <mergeCell ref="B2:B5"/>
    <mergeCell ref="P2:P5"/>
    <mergeCell ref="Q2:Q5"/>
    <mergeCell ref="R2:R5"/>
  </mergeCells>
  <pageMargins left="0.25" right="0.25" top="0.75" bottom="0.75" header="0.3" footer="0.3"/>
  <pageSetup paperSize="9" scale="7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29"/>
  <sheetViews>
    <sheetView zoomScale="50" zoomScaleNormal="50" workbookViewId="0">
      <selection activeCell="AM16" sqref="AM16"/>
    </sheetView>
  </sheetViews>
  <sheetFormatPr defaultRowHeight="12.75"/>
  <cols>
    <col min="1" max="1" width="5" customWidth="1"/>
    <col min="2" max="2" width="24.7109375" customWidth="1"/>
    <col min="3" max="3" width="8.28515625" hidden="1" customWidth="1"/>
    <col min="4" max="4" width="6.7109375" hidden="1" customWidth="1"/>
    <col min="5" max="5" width="6.140625" hidden="1" customWidth="1"/>
    <col min="6" max="6" width="5.5703125" hidden="1" customWidth="1"/>
    <col min="7" max="7" width="6.140625" hidden="1" customWidth="1"/>
    <col min="8" max="8" width="5.5703125" hidden="1" customWidth="1"/>
    <col min="9" max="9" width="6.140625" hidden="1" customWidth="1"/>
    <col min="10" max="10" width="5.5703125" hidden="1" customWidth="1"/>
    <col min="11" max="11" width="6.85546875" hidden="1" customWidth="1"/>
    <col min="12" max="12" width="5.5703125" hidden="1" customWidth="1"/>
    <col min="13" max="13" width="6.85546875" hidden="1" customWidth="1"/>
    <col min="14" max="14" width="5.5703125" hidden="1" customWidth="1"/>
    <col min="15" max="16" width="6.7109375" hidden="1" customWidth="1"/>
    <col min="17" max="17" width="6" hidden="1" customWidth="1"/>
    <col min="18" max="18" width="5.5703125" hidden="1" customWidth="1"/>
    <col min="19" max="19" width="6" hidden="1" customWidth="1"/>
    <col min="20" max="20" width="5.5703125" hidden="1" customWidth="1"/>
    <col min="21" max="21" width="6" hidden="1" customWidth="1"/>
    <col min="22" max="22" width="5.5703125" hidden="1" customWidth="1"/>
    <col min="23" max="23" width="8.28515625" hidden="1" customWidth="1"/>
    <col min="24" max="24" width="7.5703125" hidden="1" customWidth="1"/>
    <col min="25" max="25" width="8.28515625" hidden="1" customWidth="1"/>
    <col min="26" max="26" width="6.85546875" hidden="1" customWidth="1"/>
    <col min="27" max="27" width="12.42578125" hidden="1" customWidth="1"/>
    <col min="28" max="28" width="8.28515625" hidden="1" customWidth="1"/>
    <col min="29" max="29" width="29.85546875" customWidth="1"/>
    <col min="30" max="30" width="33.7109375" customWidth="1"/>
    <col min="31" max="31" width="29.7109375" customWidth="1"/>
    <col min="32" max="32" width="34.7109375" customWidth="1"/>
    <col min="33" max="33" width="23.7109375" customWidth="1"/>
    <col min="34" max="34" width="25.7109375" customWidth="1"/>
    <col min="35" max="35" width="21.42578125" customWidth="1"/>
  </cols>
  <sheetData>
    <row r="1" spans="1:44" s="7" customFormat="1" ht="36" customHeight="1">
      <c r="A1" s="396" t="s">
        <v>24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  <c r="X1" s="396"/>
      <c r="Y1" s="396"/>
      <c r="Z1" s="396"/>
      <c r="AA1" s="396"/>
      <c r="AB1" s="396"/>
      <c r="AC1" s="396"/>
      <c r="AD1" s="396"/>
      <c r="AE1" s="396"/>
      <c r="AF1" s="396"/>
      <c r="AG1" s="241"/>
      <c r="AH1" s="241"/>
      <c r="AI1" s="241"/>
      <c r="AJ1" s="241"/>
      <c r="AK1" s="241"/>
      <c r="AL1" s="241"/>
      <c r="AM1" s="241"/>
      <c r="AN1" s="241"/>
      <c r="AO1" s="241"/>
      <c r="AP1" s="241"/>
      <c r="AQ1" s="241"/>
      <c r="AR1" s="241"/>
    </row>
    <row r="2" spans="1:44" ht="42" customHeight="1">
      <c r="A2" s="452" t="s">
        <v>247</v>
      </c>
      <c r="B2" s="452"/>
      <c r="C2" s="452"/>
      <c r="D2" s="452"/>
      <c r="E2" s="452"/>
      <c r="F2" s="452"/>
      <c r="G2" s="452"/>
      <c r="H2" s="452"/>
      <c r="I2" s="452"/>
      <c r="J2" s="452"/>
      <c r="K2" s="452"/>
      <c r="L2" s="452"/>
      <c r="M2" s="452"/>
      <c r="N2" s="452"/>
      <c r="O2" s="452"/>
      <c r="P2" s="452"/>
      <c r="Q2" s="452"/>
      <c r="R2" s="452"/>
      <c r="S2" s="452"/>
      <c r="T2" s="452"/>
      <c r="U2" s="452"/>
      <c r="V2" s="452"/>
      <c r="W2" s="452"/>
      <c r="X2" s="452"/>
      <c r="Y2" s="452"/>
      <c r="Z2" s="452"/>
      <c r="AA2" s="452"/>
      <c r="AB2" s="452"/>
      <c r="AC2" s="452"/>
      <c r="AD2" s="452"/>
      <c r="AE2" s="452"/>
      <c r="AF2" s="452"/>
      <c r="AG2" s="241"/>
      <c r="AH2" s="241"/>
      <c r="AI2" s="241"/>
      <c r="AJ2" s="241"/>
      <c r="AK2" s="241"/>
      <c r="AL2" s="62"/>
      <c r="AM2" s="62"/>
      <c r="AN2" s="62"/>
      <c r="AO2" s="62"/>
      <c r="AP2" s="62"/>
      <c r="AQ2" s="62"/>
      <c r="AR2" s="62"/>
    </row>
    <row r="3" spans="1:44" ht="16.899999999999999" customHeight="1">
      <c r="A3" s="405" t="s">
        <v>40</v>
      </c>
      <c r="B3" s="453" t="s">
        <v>41</v>
      </c>
      <c r="C3" s="456" t="s">
        <v>171</v>
      </c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  <c r="T3" s="457"/>
      <c r="U3" s="457"/>
      <c r="V3" s="457"/>
      <c r="W3" s="457"/>
      <c r="X3" s="457"/>
      <c r="Y3" s="457"/>
      <c r="Z3" s="457"/>
      <c r="AA3" s="457"/>
      <c r="AB3" s="457"/>
      <c r="AC3" s="448" t="s">
        <v>221</v>
      </c>
      <c r="AD3" s="448"/>
      <c r="AE3" s="448" t="s">
        <v>238</v>
      </c>
      <c r="AF3" s="448"/>
      <c r="AG3" s="62"/>
      <c r="AH3" s="62"/>
      <c r="AI3" s="62"/>
      <c r="AJ3" s="62"/>
      <c r="AK3" s="62"/>
      <c r="AL3" s="242"/>
      <c r="AM3" s="242"/>
      <c r="AN3" s="242"/>
      <c r="AO3" s="242"/>
      <c r="AP3" s="242"/>
      <c r="AQ3" s="242"/>
      <c r="AR3" s="242"/>
    </row>
    <row r="4" spans="1:44" ht="13.15" customHeight="1">
      <c r="A4" s="405"/>
      <c r="B4" s="454"/>
      <c r="C4" s="445" t="s">
        <v>52</v>
      </c>
      <c r="D4" s="445"/>
      <c r="E4" s="445"/>
      <c r="F4" s="445"/>
      <c r="G4" s="445" t="s">
        <v>53</v>
      </c>
      <c r="H4" s="445"/>
      <c r="I4" s="445"/>
      <c r="J4" s="445"/>
      <c r="K4" s="445" t="s">
        <v>54</v>
      </c>
      <c r="L4" s="445"/>
      <c r="M4" s="445"/>
      <c r="N4" s="445"/>
      <c r="O4" s="445" t="s">
        <v>55</v>
      </c>
      <c r="P4" s="445"/>
      <c r="Q4" s="445"/>
      <c r="R4" s="445"/>
      <c r="S4" s="445" t="s">
        <v>56</v>
      </c>
      <c r="T4" s="445"/>
      <c r="U4" s="445"/>
      <c r="V4" s="445"/>
      <c r="W4" s="445" t="s">
        <v>57</v>
      </c>
      <c r="X4" s="445"/>
      <c r="Y4" s="445"/>
      <c r="Z4" s="445"/>
      <c r="AA4" s="447" t="s">
        <v>0</v>
      </c>
      <c r="AB4" s="447"/>
      <c r="AC4" s="448"/>
      <c r="AD4" s="448"/>
      <c r="AE4" s="448"/>
      <c r="AF4" s="448"/>
      <c r="AG4" s="242"/>
      <c r="AH4" s="242"/>
      <c r="AI4" s="242"/>
      <c r="AJ4" s="242"/>
      <c r="AK4" s="242"/>
      <c r="AL4" s="243"/>
      <c r="AM4" s="243"/>
      <c r="AN4" s="243"/>
      <c r="AO4" s="243"/>
      <c r="AP4" s="243"/>
      <c r="AQ4" s="243"/>
      <c r="AR4" s="243"/>
    </row>
    <row r="5" spans="1:44" ht="21" customHeight="1">
      <c r="A5" s="405"/>
      <c r="B5" s="454"/>
      <c r="C5" s="446" t="s">
        <v>58</v>
      </c>
      <c r="D5" s="446"/>
      <c r="E5" s="446" t="s">
        <v>59</v>
      </c>
      <c r="F5" s="446"/>
      <c r="G5" s="446" t="s">
        <v>58</v>
      </c>
      <c r="H5" s="446"/>
      <c r="I5" s="446" t="s">
        <v>59</v>
      </c>
      <c r="J5" s="446"/>
      <c r="K5" s="446" t="s">
        <v>58</v>
      </c>
      <c r="L5" s="446"/>
      <c r="M5" s="446" t="s">
        <v>59</v>
      </c>
      <c r="N5" s="446"/>
      <c r="O5" s="446" t="s">
        <v>58</v>
      </c>
      <c r="P5" s="446"/>
      <c r="Q5" s="446" t="s">
        <v>59</v>
      </c>
      <c r="R5" s="446"/>
      <c r="S5" s="446" t="s">
        <v>58</v>
      </c>
      <c r="T5" s="446"/>
      <c r="U5" s="446" t="s">
        <v>59</v>
      </c>
      <c r="V5" s="446"/>
      <c r="W5" s="446" t="s">
        <v>58</v>
      </c>
      <c r="X5" s="446"/>
      <c r="Y5" s="446" t="s">
        <v>59</v>
      </c>
      <c r="Z5" s="446"/>
      <c r="AA5" s="447"/>
      <c r="AB5" s="447"/>
      <c r="AC5" s="448" t="s">
        <v>60</v>
      </c>
      <c r="AD5" s="448" t="s">
        <v>61</v>
      </c>
      <c r="AE5" s="448" t="s">
        <v>60</v>
      </c>
      <c r="AF5" s="448" t="s">
        <v>61</v>
      </c>
      <c r="AG5" s="243"/>
      <c r="AH5" s="243"/>
      <c r="AI5" s="243"/>
      <c r="AJ5" s="243"/>
      <c r="AK5" s="243"/>
      <c r="AL5" s="244"/>
      <c r="AM5" s="244"/>
      <c r="AN5" s="244"/>
      <c r="AO5" s="244"/>
      <c r="AP5" s="244"/>
      <c r="AQ5" s="244"/>
      <c r="AR5" s="244"/>
    </row>
    <row r="6" spans="1:44" ht="27.95" customHeight="1" thickBot="1">
      <c r="A6" s="406"/>
      <c r="B6" s="455"/>
      <c r="C6" s="55" t="s">
        <v>62</v>
      </c>
      <c r="D6" s="55" t="s">
        <v>63</v>
      </c>
      <c r="E6" s="55" t="s">
        <v>62</v>
      </c>
      <c r="F6" s="55" t="s">
        <v>63</v>
      </c>
      <c r="G6" s="55" t="s">
        <v>62</v>
      </c>
      <c r="H6" s="55" t="s">
        <v>63</v>
      </c>
      <c r="I6" s="55" t="s">
        <v>62</v>
      </c>
      <c r="J6" s="55" t="s">
        <v>63</v>
      </c>
      <c r="K6" s="55" t="s">
        <v>62</v>
      </c>
      <c r="L6" s="55" t="s">
        <v>63</v>
      </c>
      <c r="M6" s="55" t="s">
        <v>62</v>
      </c>
      <c r="N6" s="55" t="s">
        <v>63</v>
      </c>
      <c r="O6" s="55" t="s">
        <v>62</v>
      </c>
      <c r="P6" s="55" t="s">
        <v>63</v>
      </c>
      <c r="Q6" s="55" t="s">
        <v>62</v>
      </c>
      <c r="R6" s="55" t="s">
        <v>63</v>
      </c>
      <c r="S6" s="55" t="s">
        <v>62</v>
      </c>
      <c r="T6" s="55" t="s">
        <v>63</v>
      </c>
      <c r="U6" s="55" t="s">
        <v>62</v>
      </c>
      <c r="V6" s="55" t="s">
        <v>63</v>
      </c>
      <c r="W6" s="55" t="s">
        <v>62</v>
      </c>
      <c r="X6" s="55" t="s">
        <v>63</v>
      </c>
      <c r="Y6" s="55" t="s">
        <v>62</v>
      </c>
      <c r="Z6" s="55" t="s">
        <v>63</v>
      </c>
      <c r="AA6" s="55" t="s">
        <v>64</v>
      </c>
      <c r="AB6" s="55" t="s">
        <v>63</v>
      </c>
      <c r="AC6" s="449"/>
      <c r="AD6" s="449"/>
      <c r="AE6" s="449"/>
      <c r="AF6" s="449"/>
      <c r="AG6" s="244"/>
      <c r="AH6" s="244"/>
      <c r="AI6" s="244"/>
      <c r="AJ6" s="244"/>
      <c r="AK6" s="244"/>
      <c r="AL6" s="62"/>
      <c r="AM6" s="62"/>
      <c r="AN6" s="62"/>
      <c r="AO6" s="62"/>
      <c r="AP6" s="62"/>
      <c r="AQ6" s="62"/>
      <c r="AR6" s="62"/>
    </row>
    <row r="7" spans="1:44" ht="27.95" customHeight="1" thickTop="1">
      <c r="A7" s="37">
        <v>1</v>
      </c>
      <c r="B7" s="38" t="s">
        <v>2</v>
      </c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7">
        <v>431</v>
      </c>
      <c r="AD7" s="57">
        <v>305</v>
      </c>
      <c r="AE7" s="57">
        <v>451</v>
      </c>
      <c r="AF7" s="57">
        <v>319</v>
      </c>
      <c r="AG7" s="245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</row>
    <row r="8" spans="1:44" ht="27.95" customHeight="1">
      <c r="A8" s="150">
        <v>2</v>
      </c>
      <c r="B8" s="151" t="s">
        <v>3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9"/>
      <c r="AB8" s="159"/>
      <c r="AC8" s="160">
        <v>570</v>
      </c>
      <c r="AD8" s="160">
        <v>488</v>
      </c>
      <c r="AE8" s="160">
        <v>582</v>
      </c>
      <c r="AF8" s="160">
        <v>500</v>
      </c>
      <c r="AG8" s="245"/>
      <c r="AH8" s="62"/>
      <c r="AI8" s="62"/>
      <c r="AJ8" s="62"/>
      <c r="AK8" s="62"/>
      <c r="AL8" s="62"/>
      <c r="AM8" s="62"/>
      <c r="AN8" s="62"/>
      <c r="AO8" s="62"/>
      <c r="AP8" s="62"/>
      <c r="AQ8" s="62"/>
      <c r="AR8" s="62"/>
    </row>
    <row r="9" spans="1:44" ht="27.95" customHeight="1">
      <c r="A9" s="25">
        <v>3</v>
      </c>
      <c r="B9" s="45" t="s">
        <v>4</v>
      </c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6"/>
      <c r="AB9" s="56"/>
      <c r="AC9" s="59">
        <v>529</v>
      </c>
      <c r="AD9" s="59">
        <v>406</v>
      </c>
      <c r="AE9" s="59">
        <v>535</v>
      </c>
      <c r="AF9" s="59">
        <v>408</v>
      </c>
      <c r="AG9" s="245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</row>
    <row r="10" spans="1:44" ht="27.95" customHeight="1">
      <c r="A10" s="150">
        <v>4</v>
      </c>
      <c r="B10" s="151" t="s">
        <v>5</v>
      </c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9"/>
      <c r="AB10" s="159"/>
      <c r="AC10" s="160">
        <v>1812</v>
      </c>
      <c r="AD10" s="160">
        <v>1386</v>
      </c>
      <c r="AE10" s="160">
        <v>1831</v>
      </c>
      <c r="AF10" s="160">
        <v>1401</v>
      </c>
      <c r="AG10" s="245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</row>
    <row r="11" spans="1:44" ht="27.95" customHeight="1">
      <c r="A11" s="25">
        <v>5</v>
      </c>
      <c r="B11" s="45" t="s">
        <v>6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6"/>
      <c r="AB11" s="56"/>
      <c r="AC11" s="59">
        <v>1138</v>
      </c>
      <c r="AD11" s="59">
        <v>881</v>
      </c>
      <c r="AE11" s="59">
        <v>1194</v>
      </c>
      <c r="AF11" s="59">
        <v>921</v>
      </c>
      <c r="AG11" s="245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</row>
    <row r="12" spans="1:44" ht="27.95" customHeight="1">
      <c r="A12" s="150">
        <v>6</v>
      </c>
      <c r="B12" s="151" t="s">
        <v>7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9"/>
      <c r="AB12" s="159"/>
      <c r="AC12" s="160">
        <v>1606</v>
      </c>
      <c r="AD12" s="160">
        <v>1209</v>
      </c>
      <c r="AE12" s="160">
        <v>1628</v>
      </c>
      <c r="AF12" s="160">
        <v>1224</v>
      </c>
      <c r="AG12" s="245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</row>
    <row r="13" spans="1:44" ht="27.95" customHeight="1">
      <c r="A13" s="25">
        <v>7</v>
      </c>
      <c r="B13" s="45" t="s">
        <v>8</v>
      </c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6"/>
      <c r="AB13" s="56"/>
      <c r="AC13" s="59">
        <v>258</v>
      </c>
      <c r="AD13" s="59">
        <v>188</v>
      </c>
      <c r="AE13" s="59">
        <v>267</v>
      </c>
      <c r="AF13" s="59">
        <v>193</v>
      </c>
      <c r="AG13" s="245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</row>
    <row r="14" spans="1:44" ht="27.95" customHeight="1">
      <c r="A14" s="150">
        <v>8</v>
      </c>
      <c r="B14" s="151" t="s">
        <v>9</v>
      </c>
      <c r="C14" s="158"/>
      <c r="D14" s="158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8"/>
      <c r="R14" s="158"/>
      <c r="S14" s="158"/>
      <c r="T14" s="158"/>
      <c r="U14" s="158"/>
      <c r="V14" s="158"/>
      <c r="W14" s="158"/>
      <c r="X14" s="158"/>
      <c r="Y14" s="158"/>
      <c r="Z14" s="158"/>
      <c r="AA14" s="159"/>
      <c r="AB14" s="159"/>
      <c r="AC14" s="160">
        <v>372</v>
      </c>
      <c r="AD14" s="160">
        <v>226</v>
      </c>
      <c r="AE14" s="160">
        <v>375</v>
      </c>
      <c r="AF14" s="160">
        <v>229</v>
      </c>
      <c r="AG14" s="245"/>
      <c r="AH14" s="62"/>
      <c r="AI14" s="62"/>
      <c r="AJ14" s="62"/>
      <c r="AK14" s="62"/>
      <c r="AL14" s="62"/>
      <c r="AM14" s="62"/>
      <c r="AN14" s="62"/>
      <c r="AO14" s="62"/>
      <c r="AP14" s="62"/>
      <c r="AQ14" s="62"/>
      <c r="AR14" s="62"/>
    </row>
    <row r="15" spans="1:44" ht="27.95" customHeight="1">
      <c r="A15" s="25">
        <v>9</v>
      </c>
      <c r="B15" s="45" t="s">
        <v>10</v>
      </c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6"/>
      <c r="AB15" s="56"/>
      <c r="AC15" s="59">
        <v>659</v>
      </c>
      <c r="AD15" s="59">
        <v>470</v>
      </c>
      <c r="AE15" s="59">
        <v>669</v>
      </c>
      <c r="AF15" s="59">
        <v>476</v>
      </c>
      <c r="AG15" s="245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</row>
    <row r="16" spans="1:44" ht="27.95" customHeight="1">
      <c r="A16" s="150">
        <v>10</v>
      </c>
      <c r="B16" s="151" t="s">
        <v>11</v>
      </c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9"/>
      <c r="AB16" s="159"/>
      <c r="AC16" s="160">
        <v>229</v>
      </c>
      <c r="AD16" s="160">
        <v>132</v>
      </c>
      <c r="AE16" s="160">
        <v>264</v>
      </c>
      <c r="AF16" s="160">
        <v>158</v>
      </c>
      <c r="AG16" s="245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</row>
    <row r="17" spans="1:44" ht="27.95" customHeight="1">
      <c r="A17" s="25">
        <v>11</v>
      </c>
      <c r="B17" s="45" t="s">
        <v>12</v>
      </c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6"/>
      <c r="AB17" s="56"/>
      <c r="AC17" s="59">
        <v>927</v>
      </c>
      <c r="AD17" s="59">
        <v>754</v>
      </c>
      <c r="AE17" s="59">
        <v>934</v>
      </c>
      <c r="AF17" s="59">
        <v>761</v>
      </c>
      <c r="AG17" s="245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</row>
    <row r="18" spans="1:44" ht="27.95" customHeight="1">
      <c r="A18" s="150">
        <v>12</v>
      </c>
      <c r="B18" s="151" t="s">
        <v>13</v>
      </c>
      <c r="C18" s="158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58"/>
      <c r="X18" s="158"/>
      <c r="Y18" s="158"/>
      <c r="Z18" s="158"/>
      <c r="AA18" s="159"/>
      <c r="AB18" s="159"/>
      <c r="AC18" s="160">
        <v>530</v>
      </c>
      <c r="AD18" s="160">
        <v>385</v>
      </c>
      <c r="AE18" s="160">
        <v>542</v>
      </c>
      <c r="AF18" s="160">
        <v>394</v>
      </c>
      <c r="AG18" s="245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</row>
    <row r="19" spans="1:44" ht="27.95" customHeight="1">
      <c r="A19" s="25">
        <v>13</v>
      </c>
      <c r="B19" s="45" t="s">
        <v>14</v>
      </c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6"/>
      <c r="AB19" s="56"/>
      <c r="AC19" s="59">
        <v>449</v>
      </c>
      <c r="AD19" s="59">
        <v>269</v>
      </c>
      <c r="AE19" s="59">
        <v>451</v>
      </c>
      <c r="AF19" s="59">
        <v>270</v>
      </c>
      <c r="AG19" s="245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</row>
    <row r="20" spans="1:44" ht="27.95" customHeight="1">
      <c r="A20" s="150">
        <v>14</v>
      </c>
      <c r="B20" s="151" t="s">
        <v>15</v>
      </c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  <c r="O20" s="158"/>
      <c r="P20" s="158"/>
      <c r="Q20" s="158"/>
      <c r="R20" s="158"/>
      <c r="S20" s="158"/>
      <c r="T20" s="158"/>
      <c r="U20" s="158"/>
      <c r="V20" s="158"/>
      <c r="W20" s="158"/>
      <c r="X20" s="158"/>
      <c r="Y20" s="158"/>
      <c r="Z20" s="158"/>
      <c r="AA20" s="159"/>
      <c r="AB20" s="159"/>
      <c r="AC20" s="160">
        <v>866</v>
      </c>
      <c r="AD20" s="160">
        <v>674</v>
      </c>
      <c r="AE20" s="160">
        <v>871</v>
      </c>
      <c r="AF20" s="160">
        <v>677</v>
      </c>
      <c r="AG20" s="245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</row>
    <row r="21" spans="1:44" ht="27.95" customHeight="1">
      <c r="A21" s="25">
        <v>15</v>
      </c>
      <c r="B21" s="45" t="s">
        <v>16</v>
      </c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6"/>
      <c r="AB21" s="56"/>
      <c r="AC21" s="59">
        <v>144</v>
      </c>
      <c r="AD21" s="59">
        <v>101</v>
      </c>
      <c r="AE21" s="59">
        <v>144</v>
      </c>
      <c r="AF21" s="59">
        <v>101</v>
      </c>
      <c r="AG21" s="245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</row>
    <row r="22" spans="1:44" ht="27.95" customHeight="1">
      <c r="A22" s="150">
        <v>16</v>
      </c>
      <c r="B22" s="151" t="s">
        <v>17</v>
      </c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8"/>
      <c r="U22" s="158"/>
      <c r="V22" s="158"/>
      <c r="W22" s="158"/>
      <c r="X22" s="158"/>
      <c r="Y22" s="158"/>
      <c r="Z22" s="158"/>
      <c r="AA22" s="159"/>
      <c r="AB22" s="159"/>
      <c r="AC22" s="160">
        <v>0</v>
      </c>
      <c r="AD22" s="160">
        <v>0</v>
      </c>
      <c r="AE22" s="160">
        <v>0</v>
      </c>
      <c r="AF22" s="160">
        <v>0</v>
      </c>
      <c r="AG22" s="245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</row>
    <row r="23" spans="1:44" ht="27.95" customHeight="1">
      <c r="A23" s="25">
        <v>17</v>
      </c>
      <c r="B23" s="45" t="s">
        <v>18</v>
      </c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6"/>
      <c r="AB23" s="56"/>
      <c r="AC23" s="59">
        <v>308</v>
      </c>
      <c r="AD23" s="59">
        <v>183</v>
      </c>
      <c r="AE23" s="59">
        <v>309</v>
      </c>
      <c r="AF23" s="59">
        <v>183</v>
      </c>
      <c r="AG23" s="245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</row>
    <row r="24" spans="1:44" ht="36" customHeight="1">
      <c r="A24" s="150">
        <v>18</v>
      </c>
      <c r="B24" s="151" t="s">
        <v>19</v>
      </c>
      <c r="C24" s="158"/>
      <c r="D24" s="158"/>
      <c r="E24" s="158"/>
      <c r="F24" s="158"/>
      <c r="G24" s="158"/>
      <c r="H24" s="158"/>
      <c r="I24" s="158"/>
      <c r="J24" s="158"/>
      <c r="K24" s="158"/>
      <c r="L24" s="158"/>
      <c r="M24" s="158"/>
      <c r="N24" s="158"/>
      <c r="O24" s="158"/>
      <c r="P24" s="158"/>
      <c r="Q24" s="158"/>
      <c r="R24" s="158"/>
      <c r="S24" s="158"/>
      <c r="T24" s="158"/>
      <c r="U24" s="158"/>
      <c r="V24" s="158"/>
      <c r="W24" s="158"/>
      <c r="X24" s="158"/>
      <c r="Y24" s="158"/>
      <c r="Z24" s="158"/>
      <c r="AA24" s="159"/>
      <c r="AB24" s="159"/>
      <c r="AC24" s="160">
        <v>535</v>
      </c>
      <c r="AD24" s="160">
        <v>438</v>
      </c>
      <c r="AE24" s="160">
        <v>541</v>
      </c>
      <c r="AF24" s="160">
        <v>442</v>
      </c>
      <c r="AG24" s="245"/>
      <c r="AH24" s="62"/>
      <c r="AI24" s="62"/>
      <c r="AJ24" s="62"/>
      <c r="AK24" s="62"/>
      <c r="AL24" s="246"/>
      <c r="AM24" s="246"/>
      <c r="AN24" s="246"/>
      <c r="AO24" s="246"/>
      <c r="AP24" s="246"/>
      <c r="AQ24" s="246"/>
      <c r="AR24" s="246"/>
    </row>
    <row r="25" spans="1:44" ht="36" customHeight="1">
      <c r="A25" s="450" t="s">
        <v>0</v>
      </c>
      <c r="B25" s="451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>
        <v>11363</v>
      </c>
      <c r="AD25" s="59">
        <v>8495</v>
      </c>
      <c r="AE25" s="59">
        <v>11588</v>
      </c>
      <c r="AF25" s="59">
        <v>8657</v>
      </c>
      <c r="AG25" s="246"/>
      <c r="AH25" s="246"/>
      <c r="AI25" s="246"/>
      <c r="AJ25" s="246"/>
      <c r="AK25" s="246"/>
      <c r="AL25" s="247"/>
      <c r="AM25" s="247"/>
      <c r="AN25" s="247"/>
      <c r="AO25" s="247"/>
      <c r="AP25" s="247"/>
      <c r="AQ25" s="247"/>
      <c r="AR25" s="247"/>
    </row>
    <row r="26" spans="1:44" ht="36">
      <c r="A26" s="60"/>
      <c r="B26" s="61"/>
      <c r="C26" s="247"/>
      <c r="D26" s="247"/>
      <c r="E26" s="247"/>
      <c r="F26" s="247"/>
      <c r="G26" s="247"/>
      <c r="H26" s="247"/>
      <c r="I26" s="247"/>
      <c r="J26" s="247"/>
      <c r="K26" s="247"/>
      <c r="L26" s="247"/>
      <c r="M26" s="247"/>
      <c r="N26" s="247"/>
      <c r="O26" s="247"/>
      <c r="P26" s="247"/>
      <c r="Q26" s="247"/>
      <c r="R26" s="247"/>
      <c r="S26" s="247"/>
      <c r="T26" s="247"/>
      <c r="U26" s="247"/>
      <c r="V26" s="247"/>
      <c r="W26" s="247"/>
      <c r="X26" s="247"/>
      <c r="Y26" s="247"/>
      <c r="Z26" s="247"/>
      <c r="AA26" s="247"/>
      <c r="AB26" s="247"/>
      <c r="AC26" s="301" t="s">
        <v>52</v>
      </c>
      <c r="AD26" s="301" t="s">
        <v>65</v>
      </c>
      <c r="AE26" s="301" t="s">
        <v>66</v>
      </c>
      <c r="AF26" s="301" t="s">
        <v>67</v>
      </c>
      <c r="AG26" s="301" t="s">
        <v>68</v>
      </c>
      <c r="AH26" s="301" t="s">
        <v>57</v>
      </c>
      <c r="AI26" s="347" t="s">
        <v>0</v>
      </c>
      <c r="AJ26" s="247"/>
      <c r="AK26" s="247"/>
      <c r="AL26" s="246"/>
      <c r="AM26" s="246"/>
      <c r="AN26" s="246"/>
      <c r="AO26" s="246"/>
      <c r="AP26" s="246"/>
      <c r="AQ26" s="246"/>
      <c r="AR26" s="246"/>
    </row>
    <row r="27" spans="1:44" ht="20.25">
      <c r="A27" s="458" t="s">
        <v>51</v>
      </c>
      <c r="B27" s="458"/>
      <c r="C27" s="246"/>
      <c r="D27" s="246"/>
      <c r="E27" s="246"/>
      <c r="F27" s="246"/>
      <c r="G27" s="246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59">
        <v>1842</v>
      </c>
      <c r="AD27" s="59">
        <v>53</v>
      </c>
      <c r="AE27" s="379">
        <v>307</v>
      </c>
      <c r="AF27" s="59">
        <v>513</v>
      </c>
      <c r="AG27" s="59">
        <v>54</v>
      </c>
      <c r="AH27" s="59">
        <v>8200</v>
      </c>
      <c r="AI27" s="52">
        <f>SUM(AC27:AH27)</f>
        <v>10969</v>
      </c>
      <c r="AJ27" s="246"/>
      <c r="AK27" s="246"/>
      <c r="AL27" s="246"/>
      <c r="AM27" s="246"/>
      <c r="AN27" s="246"/>
      <c r="AO27" s="246"/>
      <c r="AP27" s="246"/>
      <c r="AQ27" s="246"/>
      <c r="AR27" s="246"/>
    </row>
    <row r="28" spans="1:44" ht="20.25">
      <c r="A28" s="458" t="s">
        <v>69</v>
      </c>
      <c r="B28" s="458"/>
      <c r="C28" s="246"/>
      <c r="D28" s="246"/>
      <c r="E28" s="246"/>
      <c r="F28" s="246"/>
      <c r="G28" s="246"/>
      <c r="H28" s="246"/>
      <c r="I28" s="246"/>
      <c r="J28" s="246"/>
      <c r="K28" s="246"/>
      <c r="L28" s="246"/>
      <c r="M28" s="246"/>
      <c r="N28" s="246"/>
      <c r="O28" s="246"/>
      <c r="P28" s="246"/>
      <c r="Q28" s="246"/>
      <c r="R28" s="246"/>
      <c r="S28" s="246"/>
      <c r="T28" s="246"/>
      <c r="U28" s="246"/>
      <c r="V28" s="246"/>
      <c r="W28" s="246"/>
      <c r="X28" s="246"/>
      <c r="Y28" s="246"/>
      <c r="Z28" s="246"/>
      <c r="AA28" s="246"/>
      <c r="AB28" s="246"/>
      <c r="AC28" s="59">
        <v>300</v>
      </c>
      <c r="AD28" s="59">
        <v>3</v>
      </c>
      <c r="AE28" s="59">
        <v>57</v>
      </c>
      <c r="AF28" s="59">
        <v>92</v>
      </c>
      <c r="AG28" s="59">
        <v>3</v>
      </c>
      <c r="AH28" s="59">
        <v>1858</v>
      </c>
      <c r="AI28" s="52">
        <f>SUM(AC28:AH28)</f>
        <v>2313</v>
      </c>
      <c r="AJ28" s="246"/>
      <c r="AK28" s="246"/>
      <c r="AL28" s="62"/>
      <c r="AM28" s="62"/>
      <c r="AN28" s="62"/>
      <c r="AO28" s="62"/>
      <c r="AP28" s="62"/>
      <c r="AQ28" s="62"/>
      <c r="AR28" s="62"/>
    </row>
    <row r="29" spans="1:44" ht="15">
      <c r="A29" s="62"/>
      <c r="B29" s="63" t="s">
        <v>28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</row>
  </sheetData>
  <mergeCells count="33">
    <mergeCell ref="A28:B28"/>
    <mergeCell ref="W5:X5"/>
    <mergeCell ref="Y5:Z5"/>
    <mergeCell ref="AC5:AC6"/>
    <mergeCell ref="AD5:AD6"/>
    <mergeCell ref="M5:N5"/>
    <mergeCell ref="O5:P5"/>
    <mergeCell ref="Q5:R5"/>
    <mergeCell ref="S5:T5"/>
    <mergeCell ref="U5:V5"/>
    <mergeCell ref="C5:D5"/>
    <mergeCell ref="A27:B27"/>
    <mergeCell ref="A1:AF1"/>
    <mergeCell ref="G5:H5"/>
    <mergeCell ref="W4:Z4"/>
    <mergeCell ref="AF5:AF6"/>
    <mergeCell ref="A25:B25"/>
    <mergeCell ref="AE5:AE6"/>
    <mergeCell ref="A2:AF2"/>
    <mergeCell ref="A3:A6"/>
    <mergeCell ref="B3:B6"/>
    <mergeCell ref="C3:AB3"/>
    <mergeCell ref="AC3:AD4"/>
    <mergeCell ref="AE3:AF4"/>
    <mergeCell ref="C4:F4"/>
    <mergeCell ref="G4:J4"/>
    <mergeCell ref="K4:N4"/>
    <mergeCell ref="O4:R4"/>
    <mergeCell ref="S4:V4"/>
    <mergeCell ref="E5:F5"/>
    <mergeCell ref="AA4:AB5"/>
    <mergeCell ref="I5:J5"/>
    <mergeCell ref="K5:L5"/>
  </mergeCells>
  <phoneticPr fontId="21" type="noConversion"/>
  <pageMargins left="0.19685039370078741" right="0.11811023622047245" top="0.59055118110236227" bottom="0.59055118110236227" header="0.51181102362204722" footer="0.51181102362204722"/>
  <pageSetup paperSize="9" scale="6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zoomScale="60" zoomScaleNormal="60" workbookViewId="0">
      <selection activeCell="O8" sqref="O8"/>
    </sheetView>
  </sheetViews>
  <sheetFormatPr defaultRowHeight="12.75"/>
  <cols>
    <col min="2" max="2" width="32.7109375" customWidth="1"/>
    <col min="3" max="3" width="15" customWidth="1"/>
    <col min="4" max="4" width="14" customWidth="1"/>
    <col min="5" max="5" width="15.7109375" customWidth="1"/>
    <col min="6" max="6" width="15.42578125" customWidth="1"/>
  </cols>
  <sheetData>
    <row r="1" spans="1:6" ht="68.45" customHeight="1">
      <c r="A1" s="459" t="s">
        <v>252</v>
      </c>
      <c r="B1" s="459"/>
      <c r="C1" s="459"/>
      <c r="D1" s="459"/>
      <c r="E1" s="459"/>
      <c r="F1" s="459"/>
    </row>
    <row r="2" spans="1:6" ht="18" customHeight="1">
      <c r="A2" s="453" t="s">
        <v>1</v>
      </c>
      <c r="B2" s="453" t="s">
        <v>71</v>
      </c>
      <c r="C2" s="462" t="s">
        <v>72</v>
      </c>
      <c r="D2" s="463"/>
      <c r="E2" s="464" t="s">
        <v>73</v>
      </c>
      <c r="F2" s="465"/>
    </row>
    <row r="3" spans="1:6" ht="18">
      <c r="A3" s="460"/>
      <c r="B3" s="454"/>
      <c r="C3" s="466" t="s">
        <v>253</v>
      </c>
      <c r="D3" s="466"/>
      <c r="E3" s="467" t="s">
        <v>254</v>
      </c>
      <c r="F3" s="467"/>
    </row>
    <row r="4" spans="1:6" ht="18.75" thickBot="1">
      <c r="A4" s="461"/>
      <c r="B4" s="455"/>
      <c r="C4" s="91" t="s">
        <v>74</v>
      </c>
      <c r="D4" s="91" t="s">
        <v>75</v>
      </c>
      <c r="E4" s="91" t="s">
        <v>74</v>
      </c>
      <c r="F4" s="92" t="s">
        <v>75</v>
      </c>
    </row>
    <row r="5" spans="1:6" ht="27.95" customHeight="1" thickTop="1">
      <c r="A5" s="37">
        <v>1</v>
      </c>
      <c r="B5" s="38" t="s">
        <v>2</v>
      </c>
      <c r="C5" s="162">
        <v>179</v>
      </c>
      <c r="D5" s="162">
        <v>270</v>
      </c>
      <c r="E5" s="162">
        <v>179</v>
      </c>
      <c r="F5" s="162">
        <v>270</v>
      </c>
    </row>
    <row r="6" spans="1:6" ht="27.95" customHeight="1">
      <c r="A6" s="150">
        <v>2</v>
      </c>
      <c r="B6" s="151" t="s">
        <v>3</v>
      </c>
      <c r="C6" s="163">
        <v>186</v>
      </c>
      <c r="D6" s="163">
        <v>234</v>
      </c>
      <c r="E6" s="163">
        <v>186</v>
      </c>
      <c r="F6" s="163">
        <v>234</v>
      </c>
    </row>
    <row r="7" spans="1:6" ht="27.95" customHeight="1">
      <c r="A7" s="25">
        <v>3</v>
      </c>
      <c r="B7" s="45" t="s">
        <v>4</v>
      </c>
      <c r="C7" s="164">
        <v>194</v>
      </c>
      <c r="D7" s="164">
        <v>289</v>
      </c>
      <c r="E7" s="164">
        <v>194</v>
      </c>
      <c r="F7" s="164">
        <v>289</v>
      </c>
    </row>
    <row r="8" spans="1:6" ht="27.95" customHeight="1">
      <c r="A8" s="150">
        <v>4</v>
      </c>
      <c r="B8" s="151" t="s">
        <v>5</v>
      </c>
      <c r="C8" s="163">
        <v>926</v>
      </c>
      <c r="D8" s="163">
        <v>1245</v>
      </c>
      <c r="E8" s="163">
        <v>926</v>
      </c>
      <c r="F8" s="163">
        <v>1245</v>
      </c>
    </row>
    <row r="9" spans="1:6" ht="27.95" customHeight="1">
      <c r="A9" s="25">
        <v>5</v>
      </c>
      <c r="B9" s="45" t="s">
        <v>6</v>
      </c>
      <c r="C9" s="164">
        <v>1709</v>
      </c>
      <c r="D9" s="164">
        <v>2207</v>
      </c>
      <c r="E9" s="164">
        <v>1709</v>
      </c>
      <c r="F9" s="164">
        <v>2207</v>
      </c>
    </row>
    <row r="10" spans="1:6" ht="27.95" customHeight="1">
      <c r="A10" s="150">
        <v>6</v>
      </c>
      <c r="B10" s="151" t="s">
        <v>7</v>
      </c>
      <c r="C10" s="163">
        <v>1487</v>
      </c>
      <c r="D10" s="163">
        <v>1829</v>
      </c>
      <c r="E10" s="163">
        <v>1487</v>
      </c>
      <c r="F10" s="163">
        <v>1829</v>
      </c>
    </row>
    <row r="11" spans="1:6" ht="27.95" customHeight="1">
      <c r="A11" s="25">
        <v>7</v>
      </c>
      <c r="B11" s="45" t="s">
        <v>8</v>
      </c>
      <c r="C11" s="164">
        <v>1118</v>
      </c>
      <c r="D11" s="164">
        <v>1474</v>
      </c>
      <c r="E11" s="164">
        <v>1118</v>
      </c>
      <c r="F11" s="164">
        <v>1474</v>
      </c>
    </row>
    <row r="12" spans="1:6" ht="27.95" customHeight="1">
      <c r="A12" s="150">
        <v>8</v>
      </c>
      <c r="B12" s="151" t="s">
        <v>9</v>
      </c>
      <c r="C12" s="163">
        <v>246</v>
      </c>
      <c r="D12" s="163">
        <v>346</v>
      </c>
      <c r="E12" s="163">
        <v>246</v>
      </c>
      <c r="F12" s="163">
        <v>346</v>
      </c>
    </row>
    <row r="13" spans="1:6" ht="27.95" customHeight="1">
      <c r="A13" s="25">
        <v>9</v>
      </c>
      <c r="B13" s="45" t="s">
        <v>10</v>
      </c>
      <c r="C13" s="165">
        <v>751</v>
      </c>
      <c r="D13" s="165">
        <v>865</v>
      </c>
      <c r="E13" s="165">
        <v>751</v>
      </c>
      <c r="F13" s="164">
        <v>865</v>
      </c>
    </row>
    <row r="14" spans="1:6" ht="27.95" customHeight="1">
      <c r="A14" s="150">
        <v>10</v>
      </c>
      <c r="B14" s="151" t="s">
        <v>11</v>
      </c>
      <c r="C14" s="163">
        <v>200</v>
      </c>
      <c r="D14" s="163">
        <v>291</v>
      </c>
      <c r="E14" s="163">
        <v>200</v>
      </c>
      <c r="F14" s="163">
        <v>291</v>
      </c>
    </row>
    <row r="15" spans="1:6" ht="27.95" customHeight="1">
      <c r="A15" s="25">
        <v>11</v>
      </c>
      <c r="B15" s="45" t="s">
        <v>12</v>
      </c>
      <c r="C15" s="164">
        <v>126</v>
      </c>
      <c r="D15" s="165">
        <v>176</v>
      </c>
      <c r="E15" s="164">
        <v>126</v>
      </c>
      <c r="F15" s="164">
        <v>176</v>
      </c>
    </row>
    <row r="16" spans="1:6" ht="27.95" customHeight="1">
      <c r="A16" s="150">
        <v>12</v>
      </c>
      <c r="B16" s="151" t="s">
        <v>13</v>
      </c>
      <c r="C16" s="163">
        <v>282</v>
      </c>
      <c r="D16" s="163">
        <v>371</v>
      </c>
      <c r="E16" s="163">
        <v>282</v>
      </c>
      <c r="F16" s="163">
        <v>371</v>
      </c>
    </row>
    <row r="17" spans="1:6" ht="27.95" customHeight="1">
      <c r="A17" s="25">
        <v>13</v>
      </c>
      <c r="B17" s="45" t="s">
        <v>14</v>
      </c>
      <c r="C17" s="164">
        <v>353</v>
      </c>
      <c r="D17" s="164">
        <v>505</v>
      </c>
      <c r="E17" s="164">
        <v>353</v>
      </c>
      <c r="F17" s="164">
        <v>505</v>
      </c>
    </row>
    <row r="18" spans="1:6" ht="27.95" customHeight="1">
      <c r="A18" s="150">
        <v>14</v>
      </c>
      <c r="B18" s="151" t="s">
        <v>15</v>
      </c>
      <c r="C18" s="163">
        <v>380</v>
      </c>
      <c r="D18" s="163">
        <v>509</v>
      </c>
      <c r="E18" s="163">
        <v>380</v>
      </c>
      <c r="F18" s="163">
        <v>509</v>
      </c>
    </row>
    <row r="19" spans="1:6" ht="27.95" customHeight="1">
      <c r="A19" s="25">
        <v>15</v>
      </c>
      <c r="B19" s="45" t="s">
        <v>16</v>
      </c>
      <c r="C19" s="164">
        <v>410</v>
      </c>
      <c r="D19" s="164">
        <v>597</v>
      </c>
      <c r="E19" s="164">
        <v>410</v>
      </c>
      <c r="F19" s="164">
        <v>597</v>
      </c>
    </row>
    <row r="20" spans="1:6" ht="27.95" customHeight="1">
      <c r="A20" s="150">
        <v>16</v>
      </c>
      <c r="B20" s="151" t="s">
        <v>17</v>
      </c>
      <c r="C20" s="163">
        <v>40</v>
      </c>
      <c r="D20" s="163">
        <v>65</v>
      </c>
      <c r="E20" s="163">
        <v>40</v>
      </c>
      <c r="F20" s="163">
        <v>65</v>
      </c>
    </row>
    <row r="21" spans="1:6" ht="27.95" customHeight="1">
      <c r="A21" s="25">
        <v>17</v>
      </c>
      <c r="B21" s="45" t="s">
        <v>18</v>
      </c>
      <c r="C21" s="164">
        <v>992</v>
      </c>
      <c r="D21" s="164">
        <v>1309</v>
      </c>
      <c r="E21" s="164">
        <v>992</v>
      </c>
      <c r="F21" s="164">
        <v>1309</v>
      </c>
    </row>
    <row r="22" spans="1:6" ht="27.95" customHeight="1">
      <c r="A22" s="150">
        <v>18</v>
      </c>
      <c r="B22" s="151" t="s">
        <v>19</v>
      </c>
      <c r="C22" s="166">
        <v>912</v>
      </c>
      <c r="D22" s="163">
        <v>1225</v>
      </c>
      <c r="E22" s="166">
        <v>912</v>
      </c>
      <c r="F22" s="163">
        <v>1225</v>
      </c>
    </row>
    <row r="23" spans="1:6" ht="27.95" customHeight="1">
      <c r="A23" s="388" t="s">
        <v>0</v>
      </c>
      <c r="B23" s="389"/>
      <c r="C23" s="93">
        <f>SUM(C5:C22)</f>
        <v>10491</v>
      </c>
      <c r="D23" s="93">
        <f t="shared" ref="D23:F23" si="0">SUM(D5:D22)</f>
        <v>13807</v>
      </c>
      <c r="E23" s="93">
        <f t="shared" si="0"/>
        <v>10491</v>
      </c>
      <c r="F23" s="93">
        <f t="shared" si="0"/>
        <v>13807</v>
      </c>
    </row>
    <row r="24" spans="1:6">
      <c r="C24" s="4"/>
      <c r="D24" s="4"/>
      <c r="E24" s="4"/>
      <c r="F24" s="4"/>
    </row>
    <row r="25" spans="1:6">
      <c r="C25" s="4"/>
      <c r="D25" s="4"/>
      <c r="E25" s="4"/>
      <c r="F25" s="4"/>
    </row>
    <row r="26" spans="1:6">
      <c r="C26" s="4"/>
      <c r="D26" s="4"/>
      <c r="E26" s="4"/>
      <c r="F26" s="4"/>
    </row>
  </sheetData>
  <mergeCells count="8">
    <mergeCell ref="A1:F1"/>
    <mergeCell ref="A23:B23"/>
    <mergeCell ref="A2:A4"/>
    <mergeCell ref="B2:B4"/>
    <mergeCell ref="C2:D2"/>
    <mergeCell ref="E2:F2"/>
    <mergeCell ref="C3:D3"/>
    <mergeCell ref="E3:F3"/>
  </mergeCells>
  <phoneticPr fontId="21" type="noConversion"/>
  <pageMargins left="0.7" right="0.7" top="0.75" bottom="0.75" header="0.3" footer="0.3"/>
  <pageSetup paperSize="9" scale="96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70" zoomScaleNormal="70" workbookViewId="0">
      <selection activeCell="K9" sqref="K9"/>
    </sheetView>
  </sheetViews>
  <sheetFormatPr defaultRowHeight="12.75"/>
  <cols>
    <col min="1" max="1" width="6.5703125" customWidth="1"/>
    <col min="2" max="2" width="35.140625" customWidth="1"/>
    <col min="3" max="3" width="17.7109375" customWidth="1"/>
    <col min="4" max="4" width="14.5703125" customWidth="1"/>
    <col min="5" max="6" width="14.42578125" customWidth="1"/>
  </cols>
  <sheetData>
    <row r="1" spans="1:8" ht="51" customHeight="1">
      <c r="A1" s="474" t="s">
        <v>255</v>
      </c>
      <c r="B1" s="474"/>
      <c r="C1" s="474"/>
      <c r="D1" s="474"/>
      <c r="E1" s="474"/>
      <c r="F1" s="474"/>
    </row>
    <row r="2" spans="1:8" ht="16.5" customHeight="1">
      <c r="A2" s="470" t="s">
        <v>76</v>
      </c>
      <c r="B2" s="472" t="s">
        <v>41</v>
      </c>
      <c r="C2" s="475" t="s">
        <v>231</v>
      </c>
      <c r="D2" s="475"/>
      <c r="E2" s="475" t="s">
        <v>239</v>
      </c>
      <c r="F2" s="475"/>
    </row>
    <row r="3" spans="1:8" ht="48.75" customHeight="1" thickBot="1">
      <c r="A3" s="471"/>
      <c r="B3" s="473"/>
      <c r="C3" s="380" t="s">
        <v>233</v>
      </c>
      <c r="D3" s="380" t="s">
        <v>232</v>
      </c>
      <c r="E3" s="380" t="s">
        <v>233</v>
      </c>
      <c r="F3" s="380" t="s">
        <v>232</v>
      </c>
    </row>
    <row r="4" spans="1:8" s="11" customFormat="1" ht="27.95" customHeight="1" thickTop="1">
      <c r="A4" s="95">
        <v>1</v>
      </c>
      <c r="B4" s="38" t="s">
        <v>142</v>
      </c>
      <c r="C4" s="80">
        <v>678</v>
      </c>
      <c r="D4" s="32">
        <v>1355</v>
      </c>
      <c r="E4" s="115">
        <v>716</v>
      </c>
      <c r="F4" s="32">
        <v>1432</v>
      </c>
    </row>
    <row r="5" spans="1:8" ht="27.95" customHeight="1">
      <c r="A5" s="167">
        <v>2</v>
      </c>
      <c r="B5" s="151" t="s">
        <v>143</v>
      </c>
      <c r="C5" s="168">
        <v>650</v>
      </c>
      <c r="D5" s="169">
        <v>1392</v>
      </c>
      <c r="E5" s="170">
        <v>720</v>
      </c>
      <c r="F5" s="169">
        <v>1541</v>
      </c>
      <c r="H5" s="11"/>
    </row>
    <row r="6" spans="1:8" ht="27.95" customHeight="1">
      <c r="A6" s="96">
        <v>3</v>
      </c>
      <c r="B6" s="45" t="s">
        <v>144</v>
      </c>
      <c r="C6" s="81">
        <v>1440</v>
      </c>
      <c r="D6" s="27">
        <v>2706</v>
      </c>
      <c r="E6" s="116">
        <v>1539</v>
      </c>
      <c r="F6" s="27">
        <v>2889</v>
      </c>
      <c r="H6" s="11"/>
    </row>
    <row r="7" spans="1:8" s="12" customFormat="1" ht="27.95" customHeight="1">
      <c r="A7" s="167">
        <v>4</v>
      </c>
      <c r="B7" s="151" t="s">
        <v>145</v>
      </c>
      <c r="C7" s="168">
        <v>2019</v>
      </c>
      <c r="D7" s="169">
        <v>4223</v>
      </c>
      <c r="E7" s="170">
        <v>2131</v>
      </c>
      <c r="F7" s="169">
        <v>4467</v>
      </c>
    </row>
    <row r="8" spans="1:8" ht="27.95" customHeight="1">
      <c r="A8" s="96">
        <v>5</v>
      </c>
      <c r="B8" s="45" t="s">
        <v>146</v>
      </c>
      <c r="C8" s="81">
        <v>1411</v>
      </c>
      <c r="D8" s="27">
        <v>2776</v>
      </c>
      <c r="E8" s="116">
        <v>1475</v>
      </c>
      <c r="F8" s="27">
        <v>2908</v>
      </c>
      <c r="H8" s="11"/>
    </row>
    <row r="9" spans="1:8" ht="27.95" customHeight="1">
      <c r="A9" s="167">
        <v>6</v>
      </c>
      <c r="B9" s="151" t="s">
        <v>147</v>
      </c>
      <c r="C9" s="168">
        <v>2540</v>
      </c>
      <c r="D9" s="169">
        <v>5451</v>
      </c>
      <c r="E9" s="170">
        <v>2673</v>
      </c>
      <c r="F9" s="169">
        <v>5712</v>
      </c>
      <c r="H9" s="11"/>
    </row>
    <row r="10" spans="1:8" s="12" customFormat="1" ht="27.95" customHeight="1">
      <c r="A10" s="96">
        <v>7</v>
      </c>
      <c r="B10" s="45" t="s">
        <v>148</v>
      </c>
      <c r="C10" s="81">
        <v>834</v>
      </c>
      <c r="D10" s="28">
        <v>1620</v>
      </c>
      <c r="E10" s="117">
        <v>888</v>
      </c>
      <c r="F10" s="28">
        <v>1733</v>
      </c>
    </row>
    <row r="11" spans="1:8" s="12" customFormat="1" ht="27.95" customHeight="1">
      <c r="A11" s="167">
        <v>8</v>
      </c>
      <c r="B11" s="151" t="s">
        <v>149</v>
      </c>
      <c r="C11" s="168">
        <v>479</v>
      </c>
      <c r="D11" s="169">
        <v>943</v>
      </c>
      <c r="E11" s="171">
        <v>511</v>
      </c>
      <c r="F11" s="169">
        <v>1002</v>
      </c>
    </row>
    <row r="12" spans="1:8" ht="27.95" customHeight="1">
      <c r="A12" s="96">
        <v>9</v>
      </c>
      <c r="B12" s="45" t="s">
        <v>150</v>
      </c>
      <c r="C12" s="81">
        <v>475</v>
      </c>
      <c r="D12" s="27">
        <v>979</v>
      </c>
      <c r="E12" s="116">
        <v>511</v>
      </c>
      <c r="F12" s="27">
        <v>1062</v>
      </c>
      <c r="H12" s="11"/>
    </row>
    <row r="13" spans="1:8" s="12" customFormat="1" ht="27.95" customHeight="1">
      <c r="A13" s="167">
        <v>10</v>
      </c>
      <c r="B13" s="151" t="s">
        <v>151</v>
      </c>
      <c r="C13" s="168">
        <v>729</v>
      </c>
      <c r="D13" s="169">
        <v>1326</v>
      </c>
      <c r="E13" s="170">
        <v>771</v>
      </c>
      <c r="F13" s="169">
        <v>1395</v>
      </c>
    </row>
    <row r="14" spans="1:8" ht="27.95" customHeight="1">
      <c r="A14" s="96">
        <v>11</v>
      </c>
      <c r="B14" s="45" t="s">
        <v>152</v>
      </c>
      <c r="C14" s="81">
        <v>557</v>
      </c>
      <c r="D14" s="27">
        <v>1176</v>
      </c>
      <c r="E14" s="116">
        <v>581</v>
      </c>
      <c r="F14" s="27">
        <v>1229</v>
      </c>
      <c r="H14" s="11"/>
    </row>
    <row r="15" spans="1:8" s="11" customFormat="1" ht="27.95" customHeight="1">
      <c r="A15" s="167">
        <v>12</v>
      </c>
      <c r="B15" s="151" t="s">
        <v>153</v>
      </c>
      <c r="C15" s="168">
        <v>961</v>
      </c>
      <c r="D15" s="169">
        <v>1849</v>
      </c>
      <c r="E15" s="170">
        <v>1008</v>
      </c>
      <c r="F15" s="169">
        <v>1929</v>
      </c>
    </row>
    <row r="16" spans="1:8" ht="27.95" customHeight="1">
      <c r="A16" s="96">
        <v>13</v>
      </c>
      <c r="B16" s="45" t="s">
        <v>154</v>
      </c>
      <c r="C16" s="81">
        <v>783</v>
      </c>
      <c r="D16" s="27">
        <v>1463</v>
      </c>
      <c r="E16" s="116">
        <v>866</v>
      </c>
      <c r="F16" s="27">
        <v>1600</v>
      </c>
      <c r="H16" s="11"/>
    </row>
    <row r="17" spans="1:8" s="12" customFormat="1" ht="27.95" customHeight="1">
      <c r="A17" s="167">
        <v>14</v>
      </c>
      <c r="B17" s="151" t="s">
        <v>155</v>
      </c>
      <c r="C17" s="168">
        <v>739</v>
      </c>
      <c r="D17" s="169">
        <v>1503</v>
      </c>
      <c r="E17" s="170">
        <v>779</v>
      </c>
      <c r="F17" s="169">
        <v>1574</v>
      </c>
    </row>
    <row r="18" spans="1:8" ht="27.95" customHeight="1">
      <c r="A18" s="96">
        <v>15</v>
      </c>
      <c r="B18" s="45" t="s">
        <v>156</v>
      </c>
      <c r="C18" s="81">
        <v>797</v>
      </c>
      <c r="D18" s="27">
        <v>1573</v>
      </c>
      <c r="E18" s="116">
        <v>852</v>
      </c>
      <c r="F18" s="27">
        <v>1676</v>
      </c>
      <c r="H18" s="11"/>
    </row>
    <row r="19" spans="1:8" ht="27.95" customHeight="1">
      <c r="A19" s="167">
        <v>16</v>
      </c>
      <c r="B19" s="151" t="s">
        <v>157</v>
      </c>
      <c r="C19" s="168">
        <v>262</v>
      </c>
      <c r="D19" s="169">
        <v>510</v>
      </c>
      <c r="E19" s="171">
        <v>275</v>
      </c>
      <c r="F19" s="169">
        <v>533</v>
      </c>
      <c r="H19" s="11"/>
    </row>
    <row r="20" spans="1:8" ht="27.95" customHeight="1">
      <c r="A20" s="96">
        <v>17</v>
      </c>
      <c r="B20" s="45" t="s">
        <v>158</v>
      </c>
      <c r="C20" s="81">
        <v>848</v>
      </c>
      <c r="D20" s="27">
        <v>1593</v>
      </c>
      <c r="E20" s="116">
        <v>903</v>
      </c>
      <c r="F20" s="27">
        <v>1711</v>
      </c>
      <c r="H20" s="11"/>
    </row>
    <row r="21" spans="1:8" ht="27.95" customHeight="1">
      <c r="A21" s="167">
        <v>18</v>
      </c>
      <c r="B21" s="151" t="s">
        <v>159</v>
      </c>
      <c r="C21" s="168">
        <v>756</v>
      </c>
      <c r="D21" s="169">
        <v>1563</v>
      </c>
      <c r="E21" s="170">
        <v>808</v>
      </c>
      <c r="F21" s="169">
        <v>1663</v>
      </c>
      <c r="H21" s="11"/>
    </row>
    <row r="22" spans="1:8" s="13" customFormat="1" ht="27.95" customHeight="1">
      <c r="A22" s="468" t="s">
        <v>0</v>
      </c>
      <c r="B22" s="469"/>
      <c r="C22" s="82">
        <v>16958</v>
      </c>
      <c r="D22" s="27">
        <v>34001</v>
      </c>
      <c r="E22" s="193">
        <v>18007</v>
      </c>
      <c r="F22" s="27">
        <v>36056</v>
      </c>
    </row>
    <row r="24" spans="1:8" ht="15.75">
      <c r="B24" s="10"/>
    </row>
    <row r="27" spans="1:8" ht="28.5" customHeight="1"/>
  </sheetData>
  <mergeCells count="6">
    <mergeCell ref="A22:B22"/>
    <mergeCell ref="A2:A3"/>
    <mergeCell ref="B2:B3"/>
    <mergeCell ref="A1:F1"/>
    <mergeCell ref="C2:D2"/>
    <mergeCell ref="E2:F2"/>
  </mergeCells>
  <phoneticPr fontId="21" type="noConversion"/>
  <pageMargins left="0.56000000000000005" right="0.16" top="0.61" bottom="0.44" header="0.5" footer="0.46"/>
  <pageSetup paperSize="9" scale="115" orientation="portrait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90" zoomScaleNormal="90" workbookViewId="0">
      <selection activeCell="M20" sqref="M20"/>
    </sheetView>
  </sheetViews>
  <sheetFormatPr defaultColWidth="9.140625" defaultRowHeight="18"/>
  <cols>
    <col min="1" max="1" width="4.5703125" style="14" customWidth="1"/>
    <col min="2" max="2" width="23.7109375" style="14" customWidth="1"/>
    <col min="3" max="3" width="11.7109375" style="14" customWidth="1"/>
    <col min="4" max="4" width="11" style="14" customWidth="1"/>
    <col min="5" max="5" width="11.28515625" style="14" customWidth="1"/>
    <col min="6" max="6" width="13.7109375" style="14" customWidth="1"/>
    <col min="7" max="7" width="10.28515625" style="14" customWidth="1"/>
    <col min="8" max="8" width="10.85546875" style="14" customWidth="1"/>
    <col min="9" max="9" width="9.5703125" style="14" customWidth="1"/>
    <col min="10" max="10" width="12.28515625" style="14" customWidth="1"/>
    <col min="11" max="16384" width="9.140625" style="14"/>
  </cols>
  <sheetData>
    <row r="1" spans="1:10" ht="17.45" customHeight="1">
      <c r="B1" s="476" t="s">
        <v>25</v>
      </c>
      <c r="C1" s="476"/>
      <c r="D1" s="476"/>
      <c r="E1" s="476"/>
      <c r="F1" s="476"/>
      <c r="G1" s="477"/>
      <c r="H1" s="477"/>
      <c r="I1" s="477"/>
    </row>
    <row r="2" spans="1:10" ht="17.45" customHeight="1">
      <c r="A2" s="476" t="s">
        <v>26</v>
      </c>
      <c r="B2" s="477"/>
      <c r="C2" s="477"/>
      <c r="D2" s="477"/>
      <c r="E2" s="477"/>
      <c r="F2" s="477"/>
      <c r="G2" s="477"/>
      <c r="H2" s="477"/>
      <c r="I2" s="477"/>
      <c r="J2" s="477"/>
    </row>
    <row r="3" spans="1:10" ht="16.899999999999999" customHeight="1">
      <c r="A3" s="486" t="s">
        <v>34</v>
      </c>
      <c r="B3" s="487"/>
      <c r="C3" s="487"/>
      <c r="D3" s="487"/>
      <c r="E3" s="487"/>
      <c r="F3" s="487"/>
      <c r="G3" s="487"/>
      <c r="H3" s="487"/>
      <c r="I3" s="487"/>
      <c r="J3" s="487"/>
    </row>
    <row r="4" spans="1:10" ht="18" hidden="1" customHeight="1">
      <c r="C4" s="125"/>
    </row>
    <row r="5" spans="1:10" ht="17.45" hidden="1" customHeight="1">
      <c r="A5" s="126"/>
      <c r="B5" s="126"/>
      <c r="C5" s="126"/>
      <c r="D5" s="126"/>
    </row>
    <row r="6" spans="1:10" ht="21.6" customHeight="1">
      <c r="B6" s="478" t="s">
        <v>256</v>
      </c>
      <c r="C6" s="479"/>
      <c r="D6" s="477"/>
      <c r="E6" s="477"/>
      <c r="F6" s="477"/>
      <c r="G6" s="477"/>
    </row>
    <row r="7" spans="1:10" ht="12.6" customHeight="1" thickBot="1">
      <c r="B7" s="127"/>
      <c r="C7" s="128"/>
    </row>
    <row r="8" spans="1:10" ht="17.45" customHeight="1">
      <c r="A8" s="488" t="s">
        <v>78</v>
      </c>
      <c r="B8" s="491" t="s">
        <v>41</v>
      </c>
      <c r="C8" s="480" t="s">
        <v>182</v>
      </c>
      <c r="D8" s="480" t="s">
        <v>240</v>
      </c>
      <c r="E8" s="480" t="s">
        <v>79</v>
      </c>
      <c r="F8" s="483" t="s">
        <v>80</v>
      </c>
      <c r="G8" s="494" t="s">
        <v>241</v>
      </c>
      <c r="H8" s="495"/>
      <c r="I8" s="495"/>
      <c r="J8" s="496"/>
    </row>
    <row r="9" spans="1:10" ht="17.45" customHeight="1">
      <c r="A9" s="489"/>
      <c r="B9" s="492"/>
      <c r="C9" s="481"/>
      <c r="D9" s="481"/>
      <c r="E9" s="481"/>
      <c r="F9" s="484"/>
      <c r="G9" s="497" t="s">
        <v>81</v>
      </c>
      <c r="H9" s="498"/>
      <c r="I9" s="499"/>
      <c r="J9" s="500" t="s">
        <v>82</v>
      </c>
    </row>
    <row r="10" spans="1:10" ht="23.25" thickBot="1">
      <c r="A10" s="490"/>
      <c r="B10" s="493"/>
      <c r="C10" s="482"/>
      <c r="D10" s="482"/>
      <c r="E10" s="482"/>
      <c r="F10" s="485"/>
      <c r="G10" s="129" t="s">
        <v>83</v>
      </c>
      <c r="H10" s="130" t="s">
        <v>84</v>
      </c>
      <c r="I10" s="130" t="s">
        <v>85</v>
      </c>
      <c r="J10" s="501"/>
    </row>
    <row r="11" spans="1:10">
      <c r="A11" s="131">
        <v>1</v>
      </c>
      <c r="B11" s="132" t="s">
        <v>86</v>
      </c>
      <c r="C11" s="95">
        <v>3</v>
      </c>
      <c r="D11" s="95">
        <v>312</v>
      </c>
      <c r="E11" s="95">
        <v>315</v>
      </c>
      <c r="F11" s="133">
        <v>290</v>
      </c>
      <c r="G11" s="134">
        <v>358</v>
      </c>
      <c r="H11" s="135">
        <v>352</v>
      </c>
      <c r="I11" s="135">
        <v>6</v>
      </c>
      <c r="J11" s="136">
        <v>327</v>
      </c>
    </row>
    <row r="12" spans="1:10">
      <c r="A12" s="207">
        <v>2</v>
      </c>
      <c r="B12" s="208" t="s">
        <v>87</v>
      </c>
      <c r="C12" s="209">
        <v>3</v>
      </c>
      <c r="D12" s="210">
        <v>258</v>
      </c>
      <c r="E12" s="210">
        <v>261</v>
      </c>
      <c r="F12" s="211">
        <v>244</v>
      </c>
      <c r="G12" s="212">
        <v>308</v>
      </c>
      <c r="H12" s="213">
        <v>304</v>
      </c>
      <c r="I12" s="213">
        <v>4</v>
      </c>
      <c r="J12" s="214">
        <v>278</v>
      </c>
    </row>
    <row r="13" spans="1:10">
      <c r="A13" s="137">
        <v>3</v>
      </c>
      <c r="B13" s="138" t="s">
        <v>88</v>
      </c>
      <c r="C13" s="96">
        <v>33</v>
      </c>
      <c r="D13" s="95">
        <v>542</v>
      </c>
      <c r="E13" s="95">
        <v>575</v>
      </c>
      <c r="F13" s="139">
        <v>543</v>
      </c>
      <c r="G13" s="140">
        <v>670</v>
      </c>
      <c r="H13" s="135">
        <v>629</v>
      </c>
      <c r="I13" s="135">
        <v>41</v>
      </c>
      <c r="J13" s="141">
        <v>626</v>
      </c>
    </row>
    <row r="14" spans="1:10">
      <c r="A14" s="207">
        <v>4</v>
      </c>
      <c r="B14" s="208" t="s">
        <v>89</v>
      </c>
      <c r="C14" s="209">
        <v>11</v>
      </c>
      <c r="D14" s="210">
        <v>946</v>
      </c>
      <c r="E14" s="210">
        <v>957</v>
      </c>
      <c r="F14" s="211">
        <v>892</v>
      </c>
      <c r="G14" s="212">
        <v>1034</v>
      </c>
      <c r="H14" s="213">
        <v>1014</v>
      </c>
      <c r="I14" s="213">
        <v>20</v>
      </c>
      <c r="J14" s="214">
        <v>959</v>
      </c>
    </row>
    <row r="15" spans="1:10">
      <c r="A15" s="137">
        <v>5</v>
      </c>
      <c r="B15" s="138" t="s">
        <v>90</v>
      </c>
      <c r="C15" s="96">
        <v>6</v>
      </c>
      <c r="D15" s="95">
        <v>651</v>
      </c>
      <c r="E15" s="95">
        <v>657</v>
      </c>
      <c r="F15" s="139">
        <v>606</v>
      </c>
      <c r="G15" s="140">
        <v>714</v>
      </c>
      <c r="H15" s="135">
        <v>708</v>
      </c>
      <c r="I15" s="135">
        <v>6</v>
      </c>
      <c r="J15" s="141">
        <v>654</v>
      </c>
    </row>
    <row r="16" spans="1:10">
      <c r="A16" s="207">
        <v>6</v>
      </c>
      <c r="B16" s="208" t="s">
        <v>7</v>
      </c>
      <c r="C16" s="209">
        <v>20</v>
      </c>
      <c r="D16" s="210">
        <v>1319</v>
      </c>
      <c r="E16" s="210">
        <v>1339</v>
      </c>
      <c r="F16" s="211">
        <v>1229</v>
      </c>
      <c r="G16" s="212">
        <v>1441</v>
      </c>
      <c r="H16" s="213">
        <v>1415</v>
      </c>
      <c r="I16" s="213">
        <v>26</v>
      </c>
      <c r="J16" s="214">
        <v>1316</v>
      </c>
    </row>
    <row r="17" spans="1:10">
      <c r="A17" s="137">
        <v>7</v>
      </c>
      <c r="B17" s="138" t="s">
        <v>8</v>
      </c>
      <c r="C17" s="96">
        <v>7</v>
      </c>
      <c r="D17" s="95">
        <v>371</v>
      </c>
      <c r="E17" s="95">
        <v>378</v>
      </c>
      <c r="F17" s="139">
        <v>350</v>
      </c>
      <c r="G17" s="140">
        <v>415</v>
      </c>
      <c r="H17" s="135">
        <v>408</v>
      </c>
      <c r="I17" s="135">
        <v>7</v>
      </c>
      <c r="J17" s="141">
        <v>382</v>
      </c>
    </row>
    <row r="18" spans="1:10">
      <c r="A18" s="207">
        <v>8</v>
      </c>
      <c r="B18" s="208" t="s">
        <v>9</v>
      </c>
      <c r="C18" s="209">
        <v>4</v>
      </c>
      <c r="D18" s="210">
        <v>213</v>
      </c>
      <c r="E18" s="210">
        <v>217</v>
      </c>
      <c r="F18" s="211">
        <v>198</v>
      </c>
      <c r="G18" s="212">
        <v>239</v>
      </c>
      <c r="H18" s="213">
        <v>235</v>
      </c>
      <c r="I18" s="213">
        <v>4</v>
      </c>
      <c r="J18" s="214">
        <v>219</v>
      </c>
    </row>
    <row r="19" spans="1:10">
      <c r="A19" s="137">
        <v>9</v>
      </c>
      <c r="B19" s="138" t="s">
        <v>10</v>
      </c>
      <c r="C19" s="96">
        <v>2</v>
      </c>
      <c r="D19" s="95">
        <v>206</v>
      </c>
      <c r="E19" s="95">
        <v>208</v>
      </c>
      <c r="F19" s="139">
        <v>197</v>
      </c>
      <c r="G19" s="140">
        <v>235</v>
      </c>
      <c r="H19" s="135">
        <v>233</v>
      </c>
      <c r="I19" s="135">
        <v>2</v>
      </c>
      <c r="J19" s="141">
        <v>221</v>
      </c>
    </row>
    <row r="20" spans="1:10">
      <c r="A20" s="207">
        <v>10</v>
      </c>
      <c r="B20" s="208" t="s">
        <v>11</v>
      </c>
      <c r="C20" s="209">
        <v>4</v>
      </c>
      <c r="D20" s="210">
        <v>252</v>
      </c>
      <c r="E20" s="210">
        <v>256</v>
      </c>
      <c r="F20" s="211">
        <v>237</v>
      </c>
      <c r="G20" s="212">
        <v>279</v>
      </c>
      <c r="H20" s="213">
        <v>275</v>
      </c>
      <c r="I20" s="213">
        <v>4</v>
      </c>
      <c r="J20" s="214">
        <v>257</v>
      </c>
    </row>
    <row r="21" spans="1:10">
      <c r="A21" s="137">
        <v>11</v>
      </c>
      <c r="B21" s="138" t="s">
        <v>12</v>
      </c>
      <c r="C21" s="96">
        <v>2</v>
      </c>
      <c r="D21" s="95">
        <v>259</v>
      </c>
      <c r="E21" s="95">
        <v>261</v>
      </c>
      <c r="F21" s="139">
        <v>242</v>
      </c>
      <c r="G21" s="140">
        <v>284</v>
      </c>
      <c r="H21" s="135">
        <v>280</v>
      </c>
      <c r="I21" s="135">
        <v>4</v>
      </c>
      <c r="J21" s="141">
        <v>262</v>
      </c>
    </row>
    <row r="22" spans="1:10">
      <c r="A22" s="207">
        <v>12</v>
      </c>
      <c r="B22" s="208" t="s">
        <v>13</v>
      </c>
      <c r="C22" s="209">
        <v>4</v>
      </c>
      <c r="D22" s="210">
        <v>387</v>
      </c>
      <c r="E22" s="210">
        <v>391</v>
      </c>
      <c r="F22" s="211">
        <v>358</v>
      </c>
      <c r="G22" s="212">
        <v>449</v>
      </c>
      <c r="H22" s="213">
        <v>442</v>
      </c>
      <c r="I22" s="213">
        <v>7</v>
      </c>
      <c r="J22" s="214">
        <v>409</v>
      </c>
    </row>
    <row r="23" spans="1:10">
      <c r="A23" s="137">
        <v>13</v>
      </c>
      <c r="B23" s="138" t="s">
        <v>14</v>
      </c>
      <c r="C23" s="96">
        <v>13</v>
      </c>
      <c r="D23" s="95">
        <v>325</v>
      </c>
      <c r="E23" s="95">
        <v>338</v>
      </c>
      <c r="F23" s="139">
        <v>310</v>
      </c>
      <c r="G23" s="140">
        <v>367</v>
      </c>
      <c r="H23" s="135">
        <v>353</v>
      </c>
      <c r="I23" s="135">
        <v>14</v>
      </c>
      <c r="J23" s="141">
        <v>335</v>
      </c>
    </row>
    <row r="24" spans="1:10">
      <c r="A24" s="207">
        <v>14</v>
      </c>
      <c r="B24" s="208" t="s">
        <v>15</v>
      </c>
      <c r="C24" s="209">
        <v>9</v>
      </c>
      <c r="D24" s="210">
        <v>374</v>
      </c>
      <c r="E24" s="210">
        <v>383</v>
      </c>
      <c r="F24" s="211">
        <v>361</v>
      </c>
      <c r="G24" s="212">
        <v>410</v>
      </c>
      <c r="H24" s="213">
        <v>400</v>
      </c>
      <c r="I24" s="213">
        <v>10</v>
      </c>
      <c r="J24" s="214">
        <v>385</v>
      </c>
    </row>
    <row r="25" spans="1:10">
      <c r="A25" s="137">
        <v>15</v>
      </c>
      <c r="B25" s="138" t="s">
        <v>16</v>
      </c>
      <c r="C25" s="96">
        <v>7</v>
      </c>
      <c r="D25" s="95">
        <v>286</v>
      </c>
      <c r="E25" s="95">
        <v>293</v>
      </c>
      <c r="F25" s="139">
        <v>268</v>
      </c>
      <c r="G25" s="140">
        <v>321</v>
      </c>
      <c r="H25" s="135">
        <v>314</v>
      </c>
      <c r="I25" s="135">
        <v>7</v>
      </c>
      <c r="J25" s="141">
        <v>294</v>
      </c>
    </row>
    <row r="26" spans="1:10">
      <c r="A26" s="207">
        <v>16</v>
      </c>
      <c r="B26" s="208" t="s">
        <v>17</v>
      </c>
      <c r="C26" s="209">
        <v>1</v>
      </c>
      <c r="D26" s="210">
        <v>123</v>
      </c>
      <c r="E26" s="210">
        <v>124</v>
      </c>
      <c r="F26" s="211">
        <v>114</v>
      </c>
      <c r="G26" s="212">
        <v>140</v>
      </c>
      <c r="H26" s="213">
        <v>139</v>
      </c>
      <c r="I26" s="213">
        <v>1</v>
      </c>
      <c r="J26" s="214">
        <v>130</v>
      </c>
    </row>
    <row r="27" spans="1:10">
      <c r="A27" s="137">
        <v>17</v>
      </c>
      <c r="B27" s="138" t="s">
        <v>18</v>
      </c>
      <c r="C27" s="96">
        <v>3</v>
      </c>
      <c r="D27" s="95">
        <v>314</v>
      </c>
      <c r="E27" s="95">
        <v>317</v>
      </c>
      <c r="F27" s="139">
        <v>292</v>
      </c>
      <c r="G27" s="140">
        <v>359</v>
      </c>
      <c r="H27" s="135">
        <v>354</v>
      </c>
      <c r="I27" s="135">
        <v>5</v>
      </c>
      <c r="J27" s="141">
        <v>326</v>
      </c>
    </row>
    <row r="28" spans="1:10">
      <c r="A28" s="207">
        <v>18</v>
      </c>
      <c r="B28" s="208" t="s">
        <v>19</v>
      </c>
      <c r="C28" s="209">
        <v>15</v>
      </c>
      <c r="D28" s="210">
        <v>327</v>
      </c>
      <c r="E28" s="210">
        <v>342</v>
      </c>
      <c r="F28" s="211">
        <v>318</v>
      </c>
      <c r="G28" s="212">
        <v>393</v>
      </c>
      <c r="H28" s="213">
        <v>372</v>
      </c>
      <c r="I28" s="213">
        <v>21</v>
      </c>
      <c r="J28" s="214">
        <v>366</v>
      </c>
    </row>
    <row r="29" spans="1:10" ht="18.75" thickBot="1">
      <c r="A29" s="142"/>
      <c r="B29" s="143" t="s">
        <v>0</v>
      </c>
      <c r="C29" s="144">
        <v>147</v>
      </c>
      <c r="D29" s="144">
        <v>7465</v>
      </c>
      <c r="E29" s="144">
        <v>7612</v>
      </c>
      <c r="F29" s="144">
        <v>7049</v>
      </c>
      <c r="G29" s="145">
        <v>8416</v>
      </c>
      <c r="H29" s="215">
        <v>8227</v>
      </c>
      <c r="I29" s="216">
        <v>189</v>
      </c>
      <c r="J29" s="146">
        <v>7746</v>
      </c>
    </row>
  </sheetData>
  <mergeCells count="13">
    <mergeCell ref="B1:I1"/>
    <mergeCell ref="B6:G6"/>
    <mergeCell ref="D8:D10"/>
    <mergeCell ref="E8:E10"/>
    <mergeCell ref="F8:F10"/>
    <mergeCell ref="A2:J2"/>
    <mergeCell ref="A3:J3"/>
    <mergeCell ref="A8:A10"/>
    <mergeCell ref="B8:B10"/>
    <mergeCell ref="C8:C10"/>
    <mergeCell ref="G8:J8"/>
    <mergeCell ref="G9:I9"/>
    <mergeCell ref="J9:J10"/>
  </mergeCells>
  <phoneticPr fontId="21" type="noConversion"/>
  <pageMargins left="0.53" right="0.02" top="0.38" bottom="0.69" header="0.38" footer="0.5"/>
  <pageSetup paperSize="9" orientation="landscape" verticalDpi="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4"/>
  <sheetViews>
    <sheetView zoomScale="75" workbookViewId="0">
      <selection activeCell="E2" sqref="E2:G2"/>
    </sheetView>
  </sheetViews>
  <sheetFormatPr defaultColWidth="12" defaultRowHeight="12.75"/>
  <cols>
    <col min="1" max="1" width="4" style="303" customWidth="1"/>
    <col min="2" max="2" width="25.28515625" style="302" customWidth="1"/>
    <col min="3" max="3" width="11.7109375" style="302" customWidth="1"/>
    <col min="4" max="4" width="11.42578125" style="302" customWidth="1"/>
    <col min="5" max="5" width="15.5703125" style="302" customWidth="1"/>
    <col min="6" max="6" width="12.7109375" style="302" customWidth="1"/>
    <col min="7" max="7" width="8.28515625" style="302" hidden="1" customWidth="1"/>
    <col min="8" max="8" width="7.5703125" style="302" hidden="1" customWidth="1"/>
    <col min="9" max="9" width="11.28515625" style="302" customWidth="1"/>
    <col min="10" max="10" width="14.7109375" style="302" customWidth="1"/>
    <col min="11" max="11" width="8" style="302" hidden="1" customWidth="1"/>
    <col min="12" max="12" width="6.5703125" style="302" hidden="1" customWidth="1"/>
    <col min="13" max="13" width="14.5703125" style="302" customWidth="1"/>
    <col min="14" max="14" width="14.42578125" style="302" customWidth="1"/>
    <col min="15" max="15" width="12" style="302"/>
    <col min="16" max="19" width="0" style="302" hidden="1" customWidth="1"/>
    <col min="20" max="16384" width="12" style="302"/>
  </cols>
  <sheetData>
    <row r="1" spans="1:19" s="306" customFormat="1" ht="77.25" customHeight="1">
      <c r="A1" s="505" t="s">
        <v>257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  <c r="N1" s="505"/>
      <c r="O1" s="505"/>
      <c r="P1" s="505"/>
      <c r="Q1" s="505"/>
      <c r="R1" s="505"/>
      <c r="S1" s="307"/>
    </row>
    <row r="2" spans="1:19" ht="63.6" customHeight="1">
      <c r="A2" s="447" t="s">
        <v>1</v>
      </c>
      <c r="B2" s="403" t="s">
        <v>41</v>
      </c>
      <c r="C2" s="510" t="s">
        <v>258</v>
      </c>
      <c r="D2" s="511"/>
      <c r="E2" s="512" t="s">
        <v>216</v>
      </c>
      <c r="F2" s="513"/>
      <c r="G2" s="511"/>
      <c r="H2" s="514" t="s">
        <v>215</v>
      </c>
      <c r="I2" s="514"/>
      <c r="J2" s="514"/>
      <c r="K2" s="514"/>
      <c r="L2" s="514"/>
      <c r="M2" s="375" t="s">
        <v>214</v>
      </c>
      <c r="N2" s="514" t="s">
        <v>213</v>
      </c>
      <c r="O2" s="515"/>
      <c r="P2" s="512" t="s">
        <v>212</v>
      </c>
      <c r="Q2" s="513"/>
      <c r="R2" s="517"/>
      <c r="S2" s="518"/>
    </row>
    <row r="3" spans="1:19" ht="54" customHeight="1">
      <c r="A3" s="506"/>
      <c r="B3" s="508"/>
      <c r="C3" s="519" t="s">
        <v>74</v>
      </c>
      <c r="D3" s="519" t="s">
        <v>222</v>
      </c>
      <c r="E3" s="445" t="s">
        <v>223</v>
      </c>
      <c r="F3" s="514" t="s">
        <v>75</v>
      </c>
      <c r="G3" s="445" t="s">
        <v>224</v>
      </c>
      <c r="H3" s="445" t="s">
        <v>29</v>
      </c>
      <c r="I3" s="521" t="s">
        <v>211</v>
      </c>
      <c r="J3" s="521" t="s">
        <v>210</v>
      </c>
      <c r="K3" s="521" t="s">
        <v>209</v>
      </c>
      <c r="L3" s="521" t="s">
        <v>208</v>
      </c>
      <c r="M3" s="519" t="s">
        <v>207</v>
      </c>
      <c r="N3" s="519" t="s">
        <v>74</v>
      </c>
      <c r="O3" s="519" t="s">
        <v>222</v>
      </c>
      <c r="P3" s="445" t="s">
        <v>225</v>
      </c>
      <c r="Q3" s="502"/>
      <c r="R3" s="503" t="s">
        <v>206</v>
      </c>
      <c r="S3" s="504"/>
    </row>
    <row r="4" spans="1:19" s="305" customFormat="1" ht="15.75" customHeight="1" thickBot="1">
      <c r="A4" s="507"/>
      <c r="B4" s="509"/>
      <c r="C4" s="519"/>
      <c r="D4" s="519"/>
      <c r="E4" s="502"/>
      <c r="F4" s="520"/>
      <c r="G4" s="502"/>
      <c r="H4" s="502"/>
      <c r="I4" s="502"/>
      <c r="J4" s="502"/>
      <c r="K4" s="502"/>
      <c r="L4" s="502"/>
      <c r="M4" s="519"/>
      <c r="N4" s="519"/>
      <c r="O4" s="519"/>
      <c r="P4" s="373" t="s">
        <v>74</v>
      </c>
      <c r="Q4" s="309" t="s">
        <v>222</v>
      </c>
      <c r="R4" s="308" t="s">
        <v>74</v>
      </c>
      <c r="S4" s="309" t="s">
        <v>222</v>
      </c>
    </row>
    <row r="5" spans="1:19" s="305" customFormat="1" ht="15.75" customHeight="1" thickTop="1">
      <c r="A5" s="372">
        <v>1</v>
      </c>
      <c r="B5" s="38" t="s">
        <v>2</v>
      </c>
      <c r="C5" s="372">
        <v>64</v>
      </c>
      <c r="D5" s="372">
        <v>65</v>
      </c>
      <c r="E5" s="372">
        <v>67</v>
      </c>
      <c r="F5" s="372">
        <v>163</v>
      </c>
      <c r="G5" s="310"/>
      <c r="H5" s="311">
        <v>9</v>
      </c>
      <c r="I5" s="311">
        <v>6</v>
      </c>
      <c r="J5" s="311">
        <v>3</v>
      </c>
      <c r="K5" s="310"/>
      <c r="L5" s="313"/>
      <c r="M5" s="310">
        <v>21</v>
      </c>
      <c r="N5" s="310">
        <v>7</v>
      </c>
      <c r="O5" s="372">
        <v>7</v>
      </c>
      <c r="P5" s="312"/>
      <c r="Q5" s="312"/>
      <c r="R5" s="313"/>
      <c r="S5" s="313"/>
    </row>
    <row r="6" spans="1:19" s="305" customFormat="1" ht="15.75" customHeight="1">
      <c r="A6" s="381">
        <v>2</v>
      </c>
      <c r="B6" s="382" t="s">
        <v>3</v>
      </c>
      <c r="C6" s="381">
        <v>56</v>
      </c>
      <c r="D6" s="381">
        <v>57</v>
      </c>
      <c r="E6" s="381">
        <v>77</v>
      </c>
      <c r="F6" s="381">
        <v>214</v>
      </c>
      <c r="G6" s="383"/>
      <c r="H6" s="383">
        <v>6</v>
      </c>
      <c r="I6" s="384">
        <v>4</v>
      </c>
      <c r="J6" s="384">
        <v>2</v>
      </c>
      <c r="K6" s="384"/>
      <c r="L6" s="385"/>
      <c r="M6" s="384">
        <v>8</v>
      </c>
      <c r="N6" s="384">
        <v>9</v>
      </c>
      <c r="O6" s="386">
        <v>9</v>
      </c>
      <c r="P6" s="385"/>
      <c r="Q6" s="385"/>
      <c r="R6" s="385"/>
      <c r="S6" s="385"/>
    </row>
    <row r="7" spans="1:19" s="305" customFormat="1" ht="15.75" customHeight="1">
      <c r="A7" s="371">
        <v>3</v>
      </c>
      <c r="B7" s="45" t="s">
        <v>4</v>
      </c>
      <c r="C7" s="371">
        <v>108</v>
      </c>
      <c r="D7" s="371">
        <v>110</v>
      </c>
      <c r="E7" s="371">
        <v>160</v>
      </c>
      <c r="F7" s="371">
        <v>388</v>
      </c>
      <c r="G7" s="314"/>
      <c r="H7" s="315">
        <v>18</v>
      </c>
      <c r="I7" s="315">
        <v>12</v>
      </c>
      <c r="J7" s="315">
        <v>6</v>
      </c>
      <c r="K7" s="314"/>
      <c r="L7" s="313"/>
      <c r="M7" s="314">
        <v>10</v>
      </c>
      <c r="N7" s="314">
        <v>14</v>
      </c>
      <c r="O7" s="371">
        <v>14</v>
      </c>
      <c r="P7" s="316"/>
      <c r="Q7" s="316"/>
      <c r="R7" s="313"/>
      <c r="S7" s="313"/>
    </row>
    <row r="8" spans="1:19" s="305" customFormat="1" ht="15.75" customHeight="1">
      <c r="A8" s="381">
        <v>4</v>
      </c>
      <c r="B8" s="382" t="s">
        <v>5</v>
      </c>
      <c r="C8" s="381">
        <v>594</v>
      </c>
      <c r="D8" s="381">
        <v>602</v>
      </c>
      <c r="E8" s="381">
        <v>176</v>
      </c>
      <c r="F8" s="381">
        <v>506</v>
      </c>
      <c r="G8" s="383"/>
      <c r="H8" s="383">
        <v>40</v>
      </c>
      <c r="I8" s="383">
        <v>30</v>
      </c>
      <c r="J8" s="384">
        <v>10</v>
      </c>
      <c r="K8" s="384"/>
      <c r="L8" s="385"/>
      <c r="M8" s="384">
        <v>180</v>
      </c>
      <c r="N8" s="384">
        <v>66</v>
      </c>
      <c r="O8" s="386">
        <v>67</v>
      </c>
      <c r="P8" s="385"/>
      <c r="Q8" s="385"/>
      <c r="R8" s="385"/>
      <c r="S8" s="385"/>
    </row>
    <row r="9" spans="1:19" s="305" customFormat="1" ht="15.75" customHeight="1">
      <c r="A9" s="371">
        <v>5</v>
      </c>
      <c r="B9" s="45" t="s">
        <v>6</v>
      </c>
      <c r="C9" s="371">
        <v>217</v>
      </c>
      <c r="D9" s="371">
        <v>218</v>
      </c>
      <c r="E9" s="371">
        <v>104</v>
      </c>
      <c r="F9" s="371">
        <v>292</v>
      </c>
      <c r="G9" s="314"/>
      <c r="H9" s="315">
        <v>24</v>
      </c>
      <c r="I9" s="315">
        <v>18</v>
      </c>
      <c r="J9" s="315">
        <v>6</v>
      </c>
      <c r="K9" s="314"/>
      <c r="L9" s="313"/>
      <c r="M9" s="314">
        <v>51</v>
      </c>
      <c r="N9" s="314">
        <v>37</v>
      </c>
      <c r="O9" s="371">
        <v>37</v>
      </c>
      <c r="P9" s="316"/>
      <c r="Q9" s="316"/>
      <c r="R9" s="313"/>
      <c r="S9" s="313"/>
    </row>
    <row r="10" spans="1:19" s="305" customFormat="1" ht="15.75" customHeight="1">
      <c r="A10" s="381">
        <v>6</v>
      </c>
      <c r="B10" s="382" t="s">
        <v>7</v>
      </c>
      <c r="C10" s="381">
        <v>273</v>
      </c>
      <c r="D10" s="381">
        <v>278</v>
      </c>
      <c r="E10" s="381">
        <v>190</v>
      </c>
      <c r="F10" s="381">
        <v>542</v>
      </c>
      <c r="G10" s="383"/>
      <c r="H10" s="383">
        <v>44</v>
      </c>
      <c r="I10" s="383">
        <v>36</v>
      </c>
      <c r="J10" s="384">
        <v>8</v>
      </c>
      <c r="K10" s="384"/>
      <c r="L10" s="385"/>
      <c r="M10" s="384">
        <v>28</v>
      </c>
      <c r="N10" s="384">
        <v>53</v>
      </c>
      <c r="O10" s="386">
        <v>55</v>
      </c>
      <c r="P10" s="385"/>
      <c r="Q10" s="385"/>
      <c r="R10" s="385"/>
      <c r="S10" s="385"/>
    </row>
    <row r="11" spans="1:19" s="305" customFormat="1" ht="15.75" customHeight="1">
      <c r="A11" s="371">
        <v>7</v>
      </c>
      <c r="B11" s="45" t="s">
        <v>8</v>
      </c>
      <c r="C11" s="371">
        <v>86</v>
      </c>
      <c r="D11" s="371">
        <v>87</v>
      </c>
      <c r="E11" s="371">
        <v>56</v>
      </c>
      <c r="F11" s="371">
        <v>147</v>
      </c>
      <c r="G11" s="314"/>
      <c r="H11" s="315">
        <v>22</v>
      </c>
      <c r="I11" s="315">
        <v>18</v>
      </c>
      <c r="J11" s="315">
        <v>4</v>
      </c>
      <c r="K11" s="314"/>
      <c r="L11" s="313"/>
      <c r="M11" s="314">
        <v>9</v>
      </c>
      <c r="N11" s="314">
        <v>9</v>
      </c>
      <c r="O11" s="371">
        <v>9</v>
      </c>
      <c r="P11" s="316"/>
      <c r="Q11" s="316"/>
      <c r="R11" s="313"/>
      <c r="S11" s="313"/>
    </row>
    <row r="12" spans="1:19" s="305" customFormat="1" ht="15.75" customHeight="1">
      <c r="A12" s="381">
        <v>8</v>
      </c>
      <c r="B12" s="382" t="s">
        <v>9</v>
      </c>
      <c r="C12" s="381">
        <v>100</v>
      </c>
      <c r="D12" s="381">
        <v>103</v>
      </c>
      <c r="E12" s="381">
        <v>92</v>
      </c>
      <c r="F12" s="381">
        <v>247</v>
      </c>
      <c r="G12" s="383"/>
      <c r="H12" s="383">
        <v>19</v>
      </c>
      <c r="I12" s="383">
        <v>16</v>
      </c>
      <c r="J12" s="384">
        <v>3</v>
      </c>
      <c r="K12" s="384"/>
      <c r="L12" s="385"/>
      <c r="M12" s="384">
        <v>11</v>
      </c>
      <c r="N12" s="384">
        <v>8</v>
      </c>
      <c r="O12" s="386">
        <v>8</v>
      </c>
      <c r="P12" s="385"/>
      <c r="Q12" s="385"/>
      <c r="R12" s="385"/>
      <c r="S12" s="385"/>
    </row>
    <row r="13" spans="1:19" s="305" customFormat="1" ht="15.75" customHeight="1">
      <c r="A13" s="371">
        <v>9</v>
      </c>
      <c r="B13" s="45" t="s">
        <v>10</v>
      </c>
      <c r="C13" s="371">
        <v>115</v>
      </c>
      <c r="D13" s="371">
        <v>115</v>
      </c>
      <c r="E13" s="371">
        <v>32</v>
      </c>
      <c r="F13" s="371">
        <v>89</v>
      </c>
      <c r="G13" s="314"/>
      <c r="H13" s="314">
        <v>14</v>
      </c>
      <c r="I13" s="314">
        <v>10</v>
      </c>
      <c r="J13" s="314">
        <v>4</v>
      </c>
      <c r="K13" s="314"/>
      <c r="L13" s="313"/>
      <c r="M13" s="314">
        <v>11</v>
      </c>
      <c r="N13" s="314">
        <v>16</v>
      </c>
      <c r="O13" s="371">
        <v>16</v>
      </c>
      <c r="P13" s="316"/>
      <c r="Q13" s="316"/>
      <c r="R13" s="313"/>
      <c r="S13" s="313"/>
    </row>
    <row r="14" spans="1:19" s="305" customFormat="1" ht="15.75" customHeight="1">
      <c r="A14" s="381">
        <v>10</v>
      </c>
      <c r="B14" s="382" t="s">
        <v>11</v>
      </c>
      <c r="C14" s="381">
        <v>19</v>
      </c>
      <c r="D14" s="381">
        <v>19</v>
      </c>
      <c r="E14" s="381">
        <v>101</v>
      </c>
      <c r="F14" s="381">
        <v>186</v>
      </c>
      <c r="G14" s="383"/>
      <c r="H14" s="383">
        <v>12</v>
      </c>
      <c r="I14" s="383">
        <v>8</v>
      </c>
      <c r="J14" s="384">
        <v>4</v>
      </c>
      <c r="K14" s="384"/>
      <c r="L14" s="385"/>
      <c r="M14" s="384">
        <v>4</v>
      </c>
      <c r="N14" s="384">
        <v>5</v>
      </c>
      <c r="O14" s="386">
        <v>5</v>
      </c>
      <c r="P14" s="385"/>
      <c r="Q14" s="385"/>
      <c r="R14" s="385"/>
      <c r="S14" s="385"/>
    </row>
    <row r="15" spans="1:19" s="305" customFormat="1" ht="15.75" customHeight="1">
      <c r="A15" s="371">
        <v>11</v>
      </c>
      <c r="B15" s="45" t="s">
        <v>12</v>
      </c>
      <c r="C15" s="371">
        <v>112</v>
      </c>
      <c r="D15" s="371">
        <v>113</v>
      </c>
      <c r="E15" s="371">
        <v>6</v>
      </c>
      <c r="F15" s="371">
        <v>12</v>
      </c>
      <c r="G15" s="314"/>
      <c r="H15" s="314">
        <v>11</v>
      </c>
      <c r="I15" s="314">
        <v>10</v>
      </c>
      <c r="J15" s="314">
        <v>1</v>
      </c>
      <c r="K15" s="314"/>
      <c r="L15" s="313"/>
      <c r="M15" s="314">
        <v>2</v>
      </c>
      <c r="N15" s="314">
        <v>25</v>
      </c>
      <c r="O15" s="371">
        <v>25</v>
      </c>
      <c r="P15" s="316"/>
      <c r="Q15" s="316"/>
      <c r="R15" s="313"/>
      <c r="S15" s="313"/>
    </row>
    <row r="16" spans="1:19" s="305" customFormat="1" ht="15.75" customHeight="1">
      <c r="A16" s="381">
        <v>12</v>
      </c>
      <c r="B16" s="382" t="s">
        <v>13</v>
      </c>
      <c r="C16" s="381">
        <v>96</v>
      </c>
      <c r="D16" s="381">
        <v>97</v>
      </c>
      <c r="E16" s="381">
        <v>42</v>
      </c>
      <c r="F16" s="381">
        <v>94</v>
      </c>
      <c r="G16" s="383"/>
      <c r="H16" s="383">
        <v>26</v>
      </c>
      <c r="I16" s="383">
        <v>22</v>
      </c>
      <c r="J16" s="384">
        <v>4</v>
      </c>
      <c r="K16" s="384"/>
      <c r="L16" s="385"/>
      <c r="M16" s="384">
        <v>7</v>
      </c>
      <c r="N16" s="384">
        <v>14</v>
      </c>
      <c r="O16" s="386">
        <v>14</v>
      </c>
      <c r="P16" s="385"/>
      <c r="Q16" s="385"/>
      <c r="R16" s="385"/>
      <c r="S16" s="385"/>
    </row>
    <row r="17" spans="1:19" s="305" customFormat="1" ht="15.75" customHeight="1">
      <c r="A17" s="371">
        <v>13</v>
      </c>
      <c r="B17" s="45" t="s">
        <v>14</v>
      </c>
      <c r="C17" s="371">
        <v>38</v>
      </c>
      <c r="D17" s="371">
        <v>38</v>
      </c>
      <c r="E17" s="371">
        <v>153</v>
      </c>
      <c r="F17" s="371">
        <v>324</v>
      </c>
      <c r="G17" s="314"/>
      <c r="H17" s="314">
        <v>5</v>
      </c>
      <c r="I17" s="314">
        <v>5</v>
      </c>
      <c r="J17" s="314">
        <v>0</v>
      </c>
      <c r="K17" s="314"/>
      <c r="L17" s="313"/>
      <c r="M17" s="314">
        <v>5</v>
      </c>
      <c r="N17" s="314">
        <v>7</v>
      </c>
      <c r="O17" s="371">
        <v>7</v>
      </c>
      <c r="P17" s="316"/>
      <c r="Q17" s="316"/>
      <c r="R17" s="313"/>
      <c r="S17" s="313"/>
    </row>
    <row r="18" spans="1:19" s="305" customFormat="1" ht="15.75" customHeight="1">
      <c r="A18" s="381">
        <v>14</v>
      </c>
      <c r="B18" s="382" t="s">
        <v>15</v>
      </c>
      <c r="C18" s="381">
        <v>52</v>
      </c>
      <c r="D18" s="381">
        <v>53</v>
      </c>
      <c r="E18" s="381">
        <v>92</v>
      </c>
      <c r="F18" s="381">
        <v>205</v>
      </c>
      <c r="G18" s="383"/>
      <c r="H18" s="383">
        <v>14</v>
      </c>
      <c r="I18" s="383">
        <v>12</v>
      </c>
      <c r="J18" s="384">
        <v>2</v>
      </c>
      <c r="K18" s="384"/>
      <c r="L18" s="385"/>
      <c r="M18" s="384">
        <v>3</v>
      </c>
      <c r="N18" s="384">
        <v>14</v>
      </c>
      <c r="O18" s="386">
        <v>14</v>
      </c>
      <c r="P18" s="385"/>
      <c r="Q18" s="385"/>
      <c r="R18" s="385"/>
      <c r="S18" s="385"/>
    </row>
    <row r="19" spans="1:19" s="305" customFormat="1" ht="15.75" customHeight="1">
      <c r="A19" s="371">
        <v>15</v>
      </c>
      <c r="B19" s="45" t="s">
        <v>16</v>
      </c>
      <c r="C19" s="371">
        <v>53</v>
      </c>
      <c r="D19" s="371">
        <v>53</v>
      </c>
      <c r="E19" s="371">
        <v>125</v>
      </c>
      <c r="F19" s="371">
        <v>332</v>
      </c>
      <c r="G19" s="314"/>
      <c r="H19" s="315">
        <v>24</v>
      </c>
      <c r="I19" s="315">
        <v>17</v>
      </c>
      <c r="J19" s="315">
        <v>7</v>
      </c>
      <c r="K19" s="314"/>
      <c r="L19" s="313"/>
      <c r="M19" s="314">
        <v>25</v>
      </c>
      <c r="N19" s="314">
        <v>10</v>
      </c>
      <c r="O19" s="371">
        <v>10</v>
      </c>
      <c r="P19" s="316"/>
      <c r="Q19" s="316"/>
      <c r="R19" s="313"/>
      <c r="S19" s="313"/>
    </row>
    <row r="20" spans="1:19" s="305" customFormat="1" ht="15.75" customHeight="1">
      <c r="A20" s="381">
        <v>16</v>
      </c>
      <c r="B20" s="382" t="s">
        <v>17</v>
      </c>
      <c r="C20" s="381">
        <v>83</v>
      </c>
      <c r="D20" s="381">
        <v>84</v>
      </c>
      <c r="E20" s="381">
        <v>19</v>
      </c>
      <c r="F20" s="381">
        <v>32</v>
      </c>
      <c r="G20" s="383"/>
      <c r="H20" s="383">
        <v>14</v>
      </c>
      <c r="I20" s="383">
        <v>11</v>
      </c>
      <c r="J20" s="384">
        <v>3</v>
      </c>
      <c r="K20" s="384"/>
      <c r="L20" s="385"/>
      <c r="M20" s="384">
        <v>4</v>
      </c>
      <c r="N20" s="384">
        <v>3</v>
      </c>
      <c r="O20" s="386">
        <v>3</v>
      </c>
      <c r="P20" s="385"/>
      <c r="Q20" s="385"/>
      <c r="R20" s="385"/>
      <c r="S20" s="385"/>
    </row>
    <row r="21" spans="1:19" s="305" customFormat="1" ht="18">
      <c r="A21" s="371">
        <v>17</v>
      </c>
      <c r="B21" s="45" t="s">
        <v>18</v>
      </c>
      <c r="C21" s="371">
        <v>87</v>
      </c>
      <c r="D21" s="371">
        <v>88</v>
      </c>
      <c r="E21" s="371">
        <v>88</v>
      </c>
      <c r="F21" s="371">
        <v>200</v>
      </c>
      <c r="G21" s="314"/>
      <c r="H21" s="314">
        <v>15</v>
      </c>
      <c r="I21" s="314">
        <v>12</v>
      </c>
      <c r="J21" s="314">
        <v>3</v>
      </c>
      <c r="K21" s="314"/>
      <c r="L21" s="313"/>
      <c r="M21" s="314">
        <v>4</v>
      </c>
      <c r="N21" s="314">
        <v>11</v>
      </c>
      <c r="O21" s="371">
        <v>11</v>
      </c>
      <c r="P21" s="316"/>
      <c r="Q21" s="316"/>
      <c r="R21" s="313"/>
      <c r="S21" s="313"/>
    </row>
    <row r="22" spans="1:19" ht="27.95" customHeight="1">
      <c r="A22" s="381">
        <v>18</v>
      </c>
      <c r="B22" s="382" t="s">
        <v>19</v>
      </c>
      <c r="C22" s="381">
        <v>148</v>
      </c>
      <c r="D22" s="381">
        <v>148</v>
      </c>
      <c r="E22" s="381">
        <v>26</v>
      </c>
      <c r="F22" s="381">
        <v>74</v>
      </c>
      <c r="G22" s="383"/>
      <c r="H22" s="383">
        <v>19</v>
      </c>
      <c r="I22" s="383">
        <v>15</v>
      </c>
      <c r="J22" s="384">
        <v>4</v>
      </c>
      <c r="K22" s="384"/>
      <c r="L22" s="385"/>
      <c r="M22" s="384">
        <v>6</v>
      </c>
      <c r="N22" s="384">
        <v>29</v>
      </c>
      <c r="O22" s="386">
        <v>29</v>
      </c>
      <c r="P22" s="385"/>
      <c r="Q22" s="385"/>
      <c r="R22" s="385"/>
      <c r="S22" s="385"/>
    </row>
    <row r="23" spans="1:19" s="304" customFormat="1" ht="24.75" customHeight="1">
      <c r="A23" s="428" t="s">
        <v>0</v>
      </c>
      <c r="B23" s="428"/>
      <c r="C23" s="370">
        <v>2304</v>
      </c>
      <c r="D23" s="370">
        <v>2328</v>
      </c>
      <c r="E23" s="370">
        <v>1608</v>
      </c>
      <c r="F23" s="370">
        <f>SUM(F5:F22)</f>
        <v>4047</v>
      </c>
      <c r="G23" s="370"/>
      <c r="H23" s="370">
        <v>336</v>
      </c>
      <c r="I23" s="370">
        <v>262</v>
      </c>
      <c r="J23" s="370">
        <v>74</v>
      </c>
      <c r="K23" s="370">
        <v>0</v>
      </c>
      <c r="L23" s="370">
        <v>0</v>
      </c>
      <c r="M23" s="370">
        <v>389</v>
      </c>
      <c r="N23" s="370">
        <v>337</v>
      </c>
      <c r="O23" s="370">
        <v>340</v>
      </c>
      <c r="P23" s="370">
        <v>0</v>
      </c>
      <c r="Q23" s="370">
        <v>0</v>
      </c>
      <c r="R23" s="370"/>
      <c r="S23" s="370"/>
    </row>
    <row r="24" spans="1:19">
      <c r="A24" s="317"/>
      <c r="B24" s="516" t="s">
        <v>205</v>
      </c>
      <c r="C24" s="516"/>
      <c r="D24" s="516"/>
      <c r="E24" s="516"/>
      <c r="F24" s="516"/>
      <c r="G24" s="516"/>
      <c r="H24" s="516"/>
      <c r="I24" s="516"/>
      <c r="J24" s="516"/>
      <c r="K24" s="516"/>
      <c r="L24" s="516"/>
      <c r="M24" s="516"/>
      <c r="N24" s="516"/>
      <c r="O24" s="516"/>
      <c r="P24" s="516"/>
      <c r="Q24" s="318"/>
      <c r="R24" s="319"/>
      <c r="S24" s="319"/>
    </row>
  </sheetData>
  <mergeCells count="25">
    <mergeCell ref="A23:B23"/>
    <mergeCell ref="B24:P24"/>
    <mergeCell ref="P2:S2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Q3"/>
    <mergeCell ref="R3:S3"/>
    <mergeCell ref="A1:R1"/>
    <mergeCell ref="A2:A4"/>
    <mergeCell ref="B2:B4"/>
    <mergeCell ref="C2:D2"/>
    <mergeCell ref="E2:G2"/>
    <mergeCell ref="H2:L2"/>
    <mergeCell ref="N2:O2"/>
  </mergeCells>
  <pageMargins left="0.64" right="0.23622047244094491" top="0.35433070866141736" bottom="0.35433070866141736" header="0.31496062992125984" footer="0.31496062992125984"/>
  <pageSetup paperSize="9" scale="73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zoomScale="80" zoomScaleNormal="80" workbookViewId="0">
      <selection activeCell="M15" sqref="M15"/>
    </sheetView>
  </sheetViews>
  <sheetFormatPr defaultRowHeight="12.75"/>
  <cols>
    <col min="1" max="1" width="7.28515625" customWidth="1"/>
    <col min="2" max="2" width="32.28515625" customWidth="1"/>
    <col min="3" max="3" width="15.28515625" customWidth="1"/>
    <col min="4" max="4" width="10.85546875" customWidth="1"/>
    <col min="5" max="5" width="13.85546875" customWidth="1"/>
    <col min="6" max="6" width="12" customWidth="1"/>
    <col min="7" max="7" width="14.7109375" customWidth="1"/>
    <col min="8" max="8" width="15.7109375" customWidth="1"/>
    <col min="9" max="9" width="14.5703125" customWidth="1"/>
  </cols>
  <sheetData>
    <row r="1" spans="1:9" ht="56.25" customHeight="1">
      <c r="B1" s="522" t="s">
        <v>259</v>
      </c>
      <c r="C1" s="523"/>
      <c r="D1" s="523"/>
      <c r="E1" s="523"/>
      <c r="F1" s="523"/>
      <c r="G1" s="523"/>
      <c r="H1" s="523"/>
      <c r="I1" s="523"/>
    </row>
    <row r="2" spans="1:9" s="4" customFormat="1" ht="77.45" customHeight="1">
      <c r="A2" s="256" t="s">
        <v>78</v>
      </c>
      <c r="B2" s="336" t="s">
        <v>41</v>
      </c>
      <c r="C2" s="256" t="s">
        <v>260</v>
      </c>
      <c r="D2" s="256" t="s">
        <v>261</v>
      </c>
      <c r="E2" s="256" t="s">
        <v>262</v>
      </c>
      <c r="F2" s="256" t="s">
        <v>263</v>
      </c>
      <c r="G2" s="256" t="s">
        <v>264</v>
      </c>
      <c r="H2" s="256" t="s">
        <v>265</v>
      </c>
      <c r="I2" s="256" t="s">
        <v>266</v>
      </c>
    </row>
    <row r="3" spans="1:9" ht="18">
      <c r="A3" s="37" t="s">
        <v>91</v>
      </c>
      <c r="B3" s="38" t="s">
        <v>142</v>
      </c>
      <c r="C3" s="67">
        <v>6</v>
      </c>
      <c r="D3" s="67">
        <v>0</v>
      </c>
      <c r="E3" s="67"/>
      <c r="F3" s="67"/>
      <c r="G3" s="67">
        <v>1135</v>
      </c>
      <c r="H3" s="67">
        <v>278</v>
      </c>
      <c r="I3" s="67">
        <v>3</v>
      </c>
    </row>
    <row r="4" spans="1:9" ht="18">
      <c r="A4" s="150" t="s">
        <v>92</v>
      </c>
      <c r="B4" s="151" t="s">
        <v>143</v>
      </c>
      <c r="C4" s="172">
        <v>2</v>
      </c>
      <c r="D4" s="172">
        <v>0</v>
      </c>
      <c r="E4" s="172"/>
      <c r="F4" s="172">
        <v>1</v>
      </c>
      <c r="G4" s="172">
        <v>266</v>
      </c>
      <c r="H4" s="172">
        <v>112</v>
      </c>
      <c r="I4" s="172">
        <v>2</v>
      </c>
    </row>
    <row r="5" spans="1:9" ht="18">
      <c r="A5" s="25" t="s">
        <v>93</v>
      </c>
      <c r="B5" s="45" t="s">
        <v>144</v>
      </c>
      <c r="C5" s="239">
        <v>34</v>
      </c>
      <c r="D5" s="53">
        <v>1</v>
      </c>
      <c r="E5" s="53"/>
      <c r="F5" s="53">
        <v>2</v>
      </c>
      <c r="G5" s="53">
        <v>812</v>
      </c>
      <c r="H5" s="53">
        <v>361</v>
      </c>
      <c r="I5" s="53">
        <v>4</v>
      </c>
    </row>
    <row r="6" spans="1:9" ht="18">
      <c r="A6" s="150" t="s">
        <v>94</v>
      </c>
      <c r="B6" s="151" t="s">
        <v>145</v>
      </c>
      <c r="C6" s="172">
        <v>11</v>
      </c>
      <c r="D6" s="172">
        <v>1</v>
      </c>
      <c r="E6" s="172"/>
      <c r="F6" s="172"/>
      <c r="G6" s="172">
        <v>1108</v>
      </c>
      <c r="H6" s="172">
        <v>557</v>
      </c>
      <c r="I6" s="172">
        <v>8</v>
      </c>
    </row>
    <row r="7" spans="1:9" ht="18">
      <c r="A7" s="25" t="s">
        <v>95</v>
      </c>
      <c r="B7" s="45" t="s">
        <v>146</v>
      </c>
      <c r="C7" s="239">
        <v>11</v>
      </c>
      <c r="D7" s="53">
        <v>1</v>
      </c>
      <c r="E7" s="53"/>
      <c r="F7" s="53"/>
      <c r="G7" s="53">
        <v>1128</v>
      </c>
      <c r="H7" s="53">
        <v>726</v>
      </c>
      <c r="I7" s="53">
        <v>3</v>
      </c>
    </row>
    <row r="8" spans="1:9" ht="18">
      <c r="A8" s="150" t="s">
        <v>96</v>
      </c>
      <c r="B8" s="151" t="s">
        <v>147</v>
      </c>
      <c r="C8" s="172">
        <v>49</v>
      </c>
      <c r="D8" s="172">
        <v>0</v>
      </c>
      <c r="E8" s="172"/>
      <c r="F8" s="172"/>
      <c r="G8" s="172">
        <v>1542</v>
      </c>
      <c r="H8" s="172">
        <v>540</v>
      </c>
      <c r="I8" s="172">
        <v>6</v>
      </c>
    </row>
    <row r="9" spans="1:9" ht="18">
      <c r="A9" s="25" t="s">
        <v>97</v>
      </c>
      <c r="B9" s="45" t="s">
        <v>148</v>
      </c>
      <c r="C9" s="239">
        <v>13</v>
      </c>
      <c r="D9" s="53">
        <v>1</v>
      </c>
      <c r="E9" s="53"/>
      <c r="F9" s="53"/>
      <c r="G9" s="53">
        <v>1207</v>
      </c>
      <c r="H9" s="53">
        <v>289</v>
      </c>
      <c r="I9" s="53">
        <v>0</v>
      </c>
    </row>
    <row r="10" spans="1:9" ht="18">
      <c r="A10" s="150" t="s">
        <v>98</v>
      </c>
      <c r="B10" s="151" t="s">
        <v>149</v>
      </c>
      <c r="C10" s="172">
        <v>2</v>
      </c>
      <c r="D10" s="172">
        <v>0</v>
      </c>
      <c r="E10" s="172"/>
      <c r="F10" s="172">
        <v>1</v>
      </c>
      <c r="G10" s="172">
        <v>1396</v>
      </c>
      <c r="H10" s="172">
        <v>179</v>
      </c>
      <c r="I10" s="172">
        <v>1</v>
      </c>
    </row>
    <row r="11" spans="1:9" ht="18">
      <c r="A11" s="25" t="s">
        <v>99</v>
      </c>
      <c r="B11" s="45" t="s">
        <v>150</v>
      </c>
      <c r="C11" s="239">
        <v>8</v>
      </c>
      <c r="D11" s="53">
        <v>0</v>
      </c>
      <c r="E11" s="53"/>
      <c r="F11" s="53"/>
      <c r="G11" s="53">
        <v>745</v>
      </c>
      <c r="H11" s="53">
        <v>279</v>
      </c>
      <c r="I11" s="53">
        <v>4</v>
      </c>
    </row>
    <row r="12" spans="1:9" ht="18">
      <c r="A12" s="150" t="s">
        <v>100</v>
      </c>
      <c r="B12" s="151" t="s">
        <v>151</v>
      </c>
      <c r="C12" s="172">
        <v>2</v>
      </c>
      <c r="D12" s="172">
        <v>3</v>
      </c>
      <c r="E12" s="172"/>
      <c r="F12" s="172"/>
      <c r="G12" s="172">
        <v>318</v>
      </c>
      <c r="H12" s="172">
        <v>112</v>
      </c>
      <c r="I12" s="172">
        <v>3</v>
      </c>
    </row>
    <row r="13" spans="1:9" ht="18">
      <c r="A13" s="25" t="s">
        <v>101</v>
      </c>
      <c r="B13" s="45" t="s">
        <v>152</v>
      </c>
      <c r="C13" s="239">
        <v>3</v>
      </c>
      <c r="D13" s="53">
        <v>0</v>
      </c>
      <c r="E13" s="53"/>
      <c r="F13" s="53">
        <v>1</v>
      </c>
      <c r="G13" s="53">
        <v>353</v>
      </c>
      <c r="H13" s="53">
        <v>140</v>
      </c>
      <c r="I13" s="53">
        <v>2</v>
      </c>
    </row>
    <row r="14" spans="1:9" ht="18">
      <c r="A14" s="150" t="s">
        <v>102</v>
      </c>
      <c r="B14" s="151" t="s">
        <v>153</v>
      </c>
      <c r="C14" s="172">
        <v>48</v>
      </c>
      <c r="D14" s="172">
        <v>0</v>
      </c>
      <c r="E14" s="172"/>
      <c r="F14" s="172"/>
      <c r="G14" s="172">
        <v>702</v>
      </c>
      <c r="H14" s="172">
        <v>228</v>
      </c>
      <c r="I14" s="172">
        <v>0</v>
      </c>
    </row>
    <row r="15" spans="1:9" ht="18">
      <c r="A15" s="25" t="s">
        <v>103</v>
      </c>
      <c r="B15" s="45" t="s">
        <v>154</v>
      </c>
      <c r="C15" s="239">
        <v>1</v>
      </c>
      <c r="D15" s="53">
        <v>0</v>
      </c>
      <c r="E15" s="53"/>
      <c r="F15" s="53"/>
      <c r="G15" s="53">
        <v>428</v>
      </c>
      <c r="H15" s="53">
        <v>171</v>
      </c>
      <c r="I15" s="53">
        <v>0</v>
      </c>
    </row>
    <row r="16" spans="1:9" ht="18">
      <c r="A16" s="150" t="s">
        <v>104</v>
      </c>
      <c r="B16" s="151" t="s">
        <v>155</v>
      </c>
      <c r="C16" s="172">
        <v>2</v>
      </c>
      <c r="D16" s="172">
        <v>0</v>
      </c>
      <c r="E16" s="172"/>
      <c r="F16" s="172"/>
      <c r="G16" s="172">
        <v>562</v>
      </c>
      <c r="H16" s="172">
        <v>227</v>
      </c>
      <c r="I16" s="172">
        <v>3</v>
      </c>
    </row>
    <row r="17" spans="1:9" ht="18">
      <c r="A17" s="25" t="s">
        <v>105</v>
      </c>
      <c r="B17" s="45" t="s">
        <v>156</v>
      </c>
      <c r="C17" s="239">
        <v>7</v>
      </c>
      <c r="D17" s="53">
        <v>1</v>
      </c>
      <c r="E17" s="53"/>
      <c r="F17" s="53"/>
      <c r="G17" s="53">
        <v>621</v>
      </c>
      <c r="H17" s="53">
        <v>335</v>
      </c>
      <c r="I17" s="53">
        <v>0</v>
      </c>
    </row>
    <row r="18" spans="1:9" ht="18">
      <c r="A18" s="150" t="s">
        <v>106</v>
      </c>
      <c r="B18" s="151" t="s">
        <v>157</v>
      </c>
      <c r="C18" s="172">
        <v>5</v>
      </c>
      <c r="D18" s="172">
        <v>0</v>
      </c>
      <c r="E18" s="172"/>
      <c r="F18" s="172"/>
      <c r="G18" s="172">
        <v>1026</v>
      </c>
      <c r="H18" s="172">
        <v>672</v>
      </c>
      <c r="I18" s="172">
        <v>8</v>
      </c>
    </row>
    <row r="19" spans="1:9" ht="18">
      <c r="A19" s="25" t="s">
        <v>107</v>
      </c>
      <c r="B19" s="45" t="s">
        <v>158</v>
      </c>
      <c r="C19" s="239">
        <v>11</v>
      </c>
      <c r="D19" s="53">
        <v>4</v>
      </c>
      <c r="E19" s="53"/>
      <c r="F19" s="53"/>
      <c r="G19" s="53">
        <v>1171</v>
      </c>
      <c r="H19" s="53">
        <v>243</v>
      </c>
      <c r="I19" s="53">
        <v>2</v>
      </c>
    </row>
    <row r="20" spans="1:9" ht="18">
      <c r="A20" s="150" t="s">
        <v>108</v>
      </c>
      <c r="B20" s="151" t="s">
        <v>159</v>
      </c>
      <c r="C20" s="172">
        <v>5</v>
      </c>
      <c r="D20" s="172">
        <v>0</v>
      </c>
      <c r="E20" s="172"/>
      <c r="F20" s="172"/>
      <c r="G20" s="172">
        <v>533</v>
      </c>
      <c r="H20" s="172">
        <v>240</v>
      </c>
      <c r="I20" s="172">
        <v>5</v>
      </c>
    </row>
    <row r="21" spans="1:9" ht="18">
      <c r="A21" s="6"/>
      <c r="B21" s="45" t="s">
        <v>183</v>
      </c>
      <c r="C21" s="238">
        <v>220</v>
      </c>
      <c r="D21" s="54">
        <v>12</v>
      </c>
      <c r="E21" s="54">
        <v>0</v>
      </c>
      <c r="F21" s="54">
        <v>5</v>
      </c>
      <c r="G21" s="54">
        <v>15053</v>
      </c>
      <c r="H21" s="54">
        <v>5689</v>
      </c>
      <c r="I21" s="54">
        <v>54</v>
      </c>
    </row>
  </sheetData>
  <mergeCells count="1">
    <mergeCell ref="B1:I1"/>
  </mergeCells>
  <pageMargins left="0.25" right="0.25" top="0.75" bottom="0.75" header="0.3" footer="0.3"/>
  <pageSetup paperSize="9" scale="6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</vt:i4>
      </vt:variant>
    </vt:vector>
  </HeadingPairs>
  <TitlesOfParts>
    <vt:vector size="19" baseType="lpstr">
      <vt:lpstr>ЕДВ</vt:lpstr>
      <vt:lpstr>РЕДК</vt:lpstr>
      <vt:lpstr>ЕДК-многодет</vt:lpstr>
      <vt:lpstr>ЕДК-село</vt:lpstr>
      <vt:lpstr>субсидии</vt:lpstr>
      <vt:lpstr>ДП</vt:lpstr>
      <vt:lpstr>бер и корм</vt:lpstr>
      <vt:lpstr>ОблМСП</vt:lpstr>
      <vt:lpstr>Иные МСП</vt:lpstr>
      <vt:lpstr>ВОВ</vt:lpstr>
      <vt:lpstr>федрегистр</vt:lpstr>
      <vt:lpstr>инвалиды</vt:lpstr>
      <vt:lpstr>ФЕДК</vt:lpstr>
      <vt:lpstr>1,5</vt:lpstr>
      <vt:lpstr>475+142</vt:lpstr>
      <vt:lpstr>актуальные</vt:lpstr>
      <vt:lpstr>Чис.многод.сем</vt:lpstr>
      <vt:lpstr>ЕДВ на 3-го</vt:lpstr>
      <vt:lpstr>'ЕДК-многодет'!Область_печати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Rodkina</dc:creator>
  <cp:lastModifiedBy>Ющинская Лариса Петровна</cp:lastModifiedBy>
  <cp:lastPrinted>2017-12-14T07:14:00Z</cp:lastPrinted>
  <dcterms:created xsi:type="dcterms:W3CDTF">2012-06-09T06:34:01Z</dcterms:created>
  <dcterms:modified xsi:type="dcterms:W3CDTF">2018-03-26T11:57:37Z</dcterms:modified>
</cp:coreProperties>
</file>