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50" windowWidth="18120" windowHeight="9150" tabRatio="836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бер и корм" sheetId="8" r:id="rId7"/>
    <sheet name="ОблМСП" sheetId="44" r:id="rId8"/>
    <sheet name="Иные МСП" sheetId="41" r:id="rId9"/>
    <sheet name="ВОВ" sheetId="33" r:id="rId10"/>
    <sheet name="федрегистр" sheetId="12" r:id="rId11"/>
    <sheet name="инвалиды" sheetId="13" r:id="rId12"/>
    <sheet name="ФЕДК" sheetId="45" r:id="rId13"/>
    <sheet name="1,5" sheetId="29" r:id="rId14"/>
    <sheet name="475+142" sheetId="27" r:id="rId15"/>
    <sheet name="актуальные" sheetId="25" r:id="rId16"/>
    <sheet name="Чис.многод.сем" sheetId="37" r:id="rId17"/>
  </sheets>
  <definedNames>
    <definedName name="_xlnm.Database" localSheetId="5">ДП!#REF!</definedName>
    <definedName name="_xlnm.Print_Area" localSheetId="2">'ЕДК-многодет'!$A$1:$AB$26</definedName>
  </definedNames>
  <calcPr calcId="145621"/>
</workbook>
</file>

<file path=xl/calcChain.xml><?xml version="1.0" encoding="utf-8"?>
<calcChain xmlns="http://schemas.openxmlformats.org/spreadsheetml/2006/main">
  <c r="N23" i="37" l="1"/>
  <c r="M23" i="37"/>
  <c r="L23" i="37"/>
  <c r="K23" i="37"/>
  <c r="J23" i="37"/>
  <c r="I23" i="37"/>
  <c r="H23" i="37"/>
  <c r="G23" i="37"/>
  <c r="F23" i="37"/>
  <c r="E23" i="37"/>
  <c r="D23" i="37"/>
  <c r="O23" i="37" s="1"/>
  <c r="C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D21" i="25" l="1"/>
  <c r="C21" i="25"/>
  <c r="S26" i="29"/>
  <c r="R26" i="29"/>
  <c r="O26" i="29"/>
  <c r="M26" i="29"/>
  <c r="L26" i="29"/>
  <c r="K26" i="29"/>
  <c r="G26" i="29"/>
  <c r="F26" i="29"/>
  <c r="D26" i="29"/>
  <c r="C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Q26" i="29" s="1"/>
  <c r="P10" i="29"/>
  <c r="N10" i="29"/>
  <c r="J10" i="29"/>
  <c r="J26" i="29" s="1"/>
  <c r="I10" i="29"/>
  <c r="I26" i="29" s="1"/>
  <c r="H10" i="29"/>
  <c r="E10" i="29"/>
  <c r="Q9" i="29"/>
  <c r="P9" i="29"/>
  <c r="N9" i="29"/>
  <c r="J9" i="29"/>
  <c r="I9" i="29"/>
  <c r="H9" i="29"/>
  <c r="E9" i="29"/>
  <c r="Q8" i="29"/>
  <c r="P8" i="29"/>
  <c r="P26" i="29" s="1"/>
  <c r="N8" i="29"/>
  <c r="N26" i="29" s="1"/>
  <c r="J8" i="29"/>
  <c r="I8" i="29"/>
  <c r="H8" i="29"/>
  <c r="H26" i="29" s="1"/>
  <c r="E8" i="29"/>
  <c r="E26" i="29" s="1"/>
  <c r="N23" i="13"/>
  <c r="M23" i="13"/>
  <c r="L23" i="13"/>
  <c r="K23" i="13"/>
  <c r="J23" i="13"/>
  <c r="H23" i="13"/>
  <c r="G23" i="13"/>
  <c r="F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O23" i="13" s="1"/>
  <c r="I5" i="13"/>
  <c r="I23" i="13" s="1"/>
  <c r="F5" i="13"/>
  <c r="C5" i="13"/>
  <c r="C23" i="13" s="1"/>
  <c r="N26" i="33" l="1"/>
  <c r="M26" i="33"/>
  <c r="L26" i="33"/>
  <c r="J26" i="33"/>
  <c r="I26" i="33"/>
  <c r="H26" i="33"/>
  <c r="F26" i="33"/>
  <c r="D26" i="33"/>
  <c r="K25" i="33"/>
  <c r="H25" i="33"/>
  <c r="E25" i="33"/>
  <c r="C25" i="33"/>
  <c r="K24" i="33"/>
  <c r="H24" i="33"/>
  <c r="E24" i="33"/>
  <c r="C24" i="33"/>
  <c r="K23" i="33"/>
  <c r="H23" i="33"/>
  <c r="E23" i="33"/>
  <c r="C23" i="33"/>
  <c r="K22" i="33"/>
  <c r="H22" i="33"/>
  <c r="E22" i="33"/>
  <c r="C22" i="33"/>
  <c r="K21" i="33"/>
  <c r="H21" i="33"/>
  <c r="E21" i="33"/>
  <c r="C21" i="33"/>
  <c r="K20" i="33"/>
  <c r="H20" i="33"/>
  <c r="E20" i="33"/>
  <c r="C20" i="33"/>
  <c r="K19" i="33"/>
  <c r="H19" i="33"/>
  <c r="E19" i="33"/>
  <c r="C19" i="33"/>
  <c r="K18" i="33"/>
  <c r="H18" i="33"/>
  <c r="E18" i="33"/>
  <c r="C18" i="33"/>
  <c r="K17" i="33"/>
  <c r="H17" i="33"/>
  <c r="E17" i="33"/>
  <c r="C17" i="33"/>
  <c r="K16" i="33"/>
  <c r="H16" i="33"/>
  <c r="E16" i="33"/>
  <c r="C16" i="33"/>
  <c r="K15" i="33"/>
  <c r="H15" i="33"/>
  <c r="E15" i="33"/>
  <c r="C15" i="33"/>
  <c r="K14" i="33"/>
  <c r="H14" i="33"/>
  <c r="E14" i="33"/>
  <c r="C14" i="33"/>
  <c r="K13" i="33"/>
  <c r="H13" i="33"/>
  <c r="E13" i="33"/>
  <c r="C13" i="33"/>
  <c r="K12" i="33"/>
  <c r="H12" i="33"/>
  <c r="E12" i="33"/>
  <c r="C12" i="33"/>
  <c r="K11" i="33"/>
  <c r="H11" i="33"/>
  <c r="E11" i="33"/>
  <c r="C11" i="33"/>
  <c r="K10" i="33"/>
  <c r="H10" i="33"/>
  <c r="E10" i="33"/>
  <c r="C10" i="33"/>
  <c r="K9" i="33"/>
  <c r="H9" i="33"/>
  <c r="E9" i="33"/>
  <c r="C9" i="33"/>
  <c r="K8" i="33"/>
  <c r="K26" i="33" s="1"/>
  <c r="H8" i="33"/>
  <c r="E8" i="33"/>
  <c r="E26" i="33" s="1"/>
  <c r="C8" i="33"/>
  <c r="C26" i="33" s="1"/>
  <c r="R23" i="44" l="1"/>
  <c r="P23" i="44"/>
  <c r="M23" i="44"/>
  <c r="F23" i="30"/>
  <c r="E23" i="30"/>
  <c r="D23" i="30"/>
  <c r="C23" i="30"/>
  <c r="AI28" i="5" l="1"/>
  <c r="AI27" i="5"/>
  <c r="AF25" i="5"/>
  <c r="AE25" i="5"/>
  <c r="AD25" i="5"/>
  <c r="AC25" i="5"/>
  <c r="S24" i="43" l="1"/>
  <c r="R24" i="43"/>
  <c r="Q24" i="43"/>
  <c r="P24" i="43"/>
  <c r="O23" i="43"/>
  <c r="N23" i="43"/>
  <c r="H23" i="43"/>
  <c r="N22" i="43"/>
  <c r="H22" i="43"/>
  <c r="O22" i="43" s="1"/>
  <c r="N21" i="43"/>
  <c r="H21" i="43"/>
  <c r="O21" i="43" s="1"/>
  <c r="O20" i="43"/>
  <c r="N20" i="43"/>
  <c r="H20" i="43"/>
  <c r="O19" i="43"/>
  <c r="N19" i="43"/>
  <c r="H19" i="43"/>
  <c r="N18" i="43"/>
  <c r="H18" i="43"/>
  <c r="O18" i="43" s="1"/>
  <c r="N17" i="43"/>
  <c r="H17" i="43"/>
  <c r="O17" i="43" s="1"/>
  <c r="O16" i="43"/>
  <c r="N16" i="43"/>
  <c r="H16" i="43"/>
  <c r="O15" i="43"/>
  <c r="N15" i="43"/>
  <c r="H15" i="43"/>
  <c r="N14" i="43"/>
  <c r="H14" i="43"/>
  <c r="O14" i="43" s="1"/>
  <c r="N13" i="43"/>
  <c r="H13" i="43"/>
  <c r="O13" i="43" s="1"/>
  <c r="O12" i="43"/>
  <c r="N12" i="43"/>
  <c r="H12" i="43"/>
  <c r="O11" i="43"/>
  <c r="N11" i="43"/>
  <c r="H11" i="43"/>
  <c r="N10" i="43"/>
  <c r="H10" i="43"/>
  <c r="O10" i="43" s="1"/>
  <c r="N9" i="43"/>
  <c r="H9" i="43"/>
  <c r="O9" i="43" s="1"/>
  <c r="O8" i="43"/>
  <c r="N8" i="43"/>
  <c r="H8" i="43"/>
  <c r="O7" i="43"/>
  <c r="N7" i="43"/>
  <c r="H7" i="43"/>
  <c r="N6" i="43"/>
  <c r="H6" i="43"/>
  <c r="O6" i="43" s="1"/>
  <c r="F23" i="2"/>
  <c r="E23" i="2"/>
  <c r="D23" i="2"/>
  <c r="C23" i="2"/>
  <c r="I22" i="1"/>
  <c r="F22" i="1"/>
  <c r="C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2" i="1" s="1"/>
  <c r="F4" i="1"/>
  <c r="D21" i="45"/>
  <c r="C21" i="45"/>
  <c r="J18" i="45"/>
  <c r="I18" i="45"/>
  <c r="D31" i="33" l="1"/>
  <c r="C31" i="33"/>
  <c r="D28" i="33"/>
  <c r="M27" i="33"/>
  <c r="G27" i="33"/>
  <c r="F27" i="33"/>
  <c r="C28" i="33" l="1"/>
</calcChain>
</file>

<file path=xl/sharedStrings.xml><?xml version="1.0" encoding="utf-8"?>
<sst xmlns="http://schemas.openxmlformats.org/spreadsheetml/2006/main" count="677" uniqueCount="290">
  <si>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</si>
  <si>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</si>
  <si>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</si>
  <si>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</si>
  <si>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</si>
  <si>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</si>
  <si>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</si>
  <si>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</si>
  <si>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</si>
  <si>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</si>
  <si>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</si>
  <si>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</si>
  <si>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</si>
  <si>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</si>
  <si>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</si>
  <si>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</si>
  <si>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</si>
  <si>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</si>
  <si>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</si>
  <si>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</si>
  <si>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</si>
  <si>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</si>
  <si>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</si>
  <si>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</si>
  <si>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</si>
  <si>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</si>
  <si>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</si>
  <si>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</si>
  <si>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</si>
  <si>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 xml:space="preserve">Информация о получателях федеральной ежемесячной денежной компенсации  за  расходы по коммунальным услугам  </t>
  </si>
  <si>
    <t>Всего</t>
  </si>
  <si>
    <t>Информация о количестве  ветеранов  Великой Отечественной войны 1941-1945 годов,  состоящих на учете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</si>
  <si>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</si>
  <si>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</si>
  <si>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</si>
  <si>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</si>
  <si>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</si>
  <si>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</si>
  <si>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</si>
  <si>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</si>
  <si>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</si>
  <si>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</si>
  <si>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</si>
  <si>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</si>
  <si>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</si>
  <si>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</si>
  <si>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</si>
  <si>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</si>
  <si>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</si>
  <si>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</si>
  <si>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</si>
  <si>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</si>
  <si>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</si>
  <si>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</si>
  <si>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</si>
  <si>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</si>
  <si>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</si>
  <si>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</si>
  <si>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</si>
  <si>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</si>
  <si>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</si>
  <si>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</si>
  <si>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</si>
  <si>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</si>
  <si>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</si>
  <si>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</si>
  <si>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</si>
  <si>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</si>
  <si>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</si>
  <si>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</si>
  <si>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</si>
  <si>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</si>
  <si>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</si>
  <si>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</si>
  <si>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</si>
  <si>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</si>
  <si>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</si>
  <si>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</si>
  <si>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</si>
  <si>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</si>
  <si>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№ п/п</t>
  </si>
  <si>
    <t>Дети 1-го и 2-го года жизни</t>
  </si>
  <si>
    <t>Дети  3-го года жизни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</si>
  <si>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</si>
  <si>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</si>
  <si>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</si>
  <si>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</si>
  <si>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</si>
  <si>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</si>
  <si>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</si>
  <si>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</si>
  <si>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</si>
  <si>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</si>
  <si>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</si>
  <si>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</si>
  <si>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</si>
  <si>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</si>
  <si>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</si>
  <si>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</si>
  <si>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</si>
  <si>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</si>
  <si>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</si>
  <si>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</si>
  <si>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</si>
  <si>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</si>
  <si>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</si>
  <si>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</si>
  <si>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</si>
  <si>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</si>
  <si>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</si>
  <si>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</si>
  <si>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</si>
  <si>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</si>
  <si>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</si>
  <si>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</si>
  <si>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</si>
  <si>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</si>
  <si>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</si>
  <si>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</si>
  <si>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</si>
  <si>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</si>
  <si>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</si>
  <si>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</si>
  <si>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</si>
  <si>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</si>
  <si>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</si>
  <si>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</si>
  <si>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</si>
  <si>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</si>
  <si>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</si>
  <si>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</si>
  <si>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</si>
  <si>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</si>
  <si>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</si>
  <si>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</si>
  <si>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</si>
  <si>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</si>
  <si>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</si>
  <si>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</si>
  <si>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</si>
  <si>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</si>
  <si>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</si>
  <si>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</si>
  <si>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</si>
  <si>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</si>
  <si>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</si>
  <si>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</si>
  <si>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</si>
  <si>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</si>
  <si>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</si>
  <si>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</si>
  <si>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</si>
  <si>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</si>
  <si>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</si>
  <si>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</si>
  <si>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</si>
  <si>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</si>
  <si>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</si>
  <si>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</si>
  <si>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</si>
  <si>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</si>
  <si>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</si>
  <si>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</si>
  <si>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</si>
  <si>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</si>
  <si>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</si>
  <si>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r>
      <t>ВСЕГО  граждан , которым назначена выплата  в 2017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</si>
  <si>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</si>
  <si>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</si>
  <si>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</si>
  <si>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</si>
  <si>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</si>
  <si>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</si>
  <si>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</si>
  <si>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</si>
  <si>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</si>
  <si>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Количество получателей у которых были начисления (с учетом должников без иждивенцев) накопительно * в 2017г.</t>
  </si>
  <si>
    <t>Количество получателей у которых были начисления (с учетом должников без иждивенцев) накопительно* в 2017 г.</t>
  </si>
  <si>
    <t>начислено к выплате на апрель 2017 года</t>
  </si>
  <si>
    <t>Количество получателей у которых были начисления (с учетом должников) накопительно в  2017 году</t>
  </si>
  <si>
    <t xml:space="preserve">Количество семей  (с учетом должников) в 2017г. (накопительно по начислению) 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</si>
  <si>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</si>
  <si>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</si>
  <si>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</si>
  <si>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</si>
  <si>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</si>
  <si>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</si>
  <si>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</si>
  <si>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</si>
  <si>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</si>
  <si>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за 2017 г</t>
  </si>
  <si>
    <t>Беременные, кормящие  женщины</t>
  </si>
  <si>
    <t>ед.на погреб. ЖПР (накопительно за 2017)</t>
  </si>
  <si>
    <t>гсп-соцконтракт заключено</t>
  </si>
  <si>
    <t>ВСЕГО по области:</t>
  </si>
  <si>
    <t>Количество носителей льгот у которых были начисления (с учетом должников) в 2017 году (накопительно)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</si>
  <si>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</si>
  <si>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</si>
  <si>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</si>
  <si>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</si>
  <si>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</si>
  <si>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</si>
  <si>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</si>
  <si>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</si>
  <si>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</si>
  <si>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</si>
  <si>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</si>
  <si>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</si>
  <si>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</si>
  <si>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</si>
  <si>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</si>
  <si>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</si>
  <si>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</si>
  <si>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</si>
  <si>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</si>
  <si>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</si>
  <si>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 xml:space="preserve">   Нарастающим итогом за 2017 год</t>
  </si>
  <si>
    <t>Количество граждан, получивших различные меры социальной поддержки в 2017 году (накопительно)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</si>
  <si>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</si>
  <si>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</si>
  <si>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из малоимущих семей</t>
  </si>
  <si>
    <t>обращений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</si>
  <si>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</si>
  <si>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</si>
  <si>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</si>
  <si>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</si>
  <si>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</si>
  <si>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</si>
  <si>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</si>
  <si>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</si>
  <si>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</si>
  <si>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</si>
  <si>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</si>
  <si>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</si>
  <si>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</si>
  <si>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 xml:space="preserve">14 детей </t>
  </si>
  <si>
    <t>Количество актуальных получателей в БД на установленную дату (с учетом должников)</t>
  </si>
  <si>
    <t>Компенсация на рождение ребенка ЛО чел.(детей) (начислений)</t>
  </si>
  <si>
    <t>детей</t>
  </si>
  <si>
    <t>Граждан</t>
  </si>
  <si>
    <t>семей (получателей)</t>
  </si>
  <si>
    <t>ФСД до ПМ   (ОПФР) чел.</t>
  </si>
  <si>
    <t>ВСЕГО;</t>
  </si>
  <si>
    <t xml:space="preserve">Численность льготников находящихся в регистре Пенсионного Фонда </t>
  </si>
  <si>
    <t>неработающие</t>
  </si>
  <si>
    <t xml:space="preserve">Всего </t>
  </si>
  <si>
    <t>на 1-го реб.</t>
  </si>
  <si>
    <t>на 2 реб. и пос.</t>
  </si>
  <si>
    <t>начислено  на текущий месяц</t>
  </si>
  <si>
    <t>Накопительно  за 2017год</t>
  </si>
  <si>
    <t>кол-во детей (чел.)</t>
  </si>
  <si>
    <t>получателей (семей)</t>
  </si>
  <si>
    <r>
      <t>Численность за 2017г.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</si>
  <si>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>Количество актуальных получателей (с учетом должников) на ноябрь 2017г.</t>
  </si>
  <si>
    <t>Категория получателей  октябрь 2017 г.</t>
  </si>
  <si>
    <t>4245</t>
  </si>
  <si>
    <t>3425</t>
  </si>
  <si>
    <t>6991</t>
  </si>
  <si>
    <t>104376</t>
  </si>
  <si>
    <t>101635</t>
  </si>
  <si>
    <t>2741</t>
  </si>
  <si>
    <t>на ноябрь 2017 года</t>
  </si>
  <si>
    <t>Количество актуальных получателей (с учетом должников без иждивенцев) по БД  на октябрь 2017 г</t>
  </si>
  <si>
    <t>Количество актуальных получателей (с учетом должников без иждивенцев) по БД  на  ноябрь 2017 г</t>
  </si>
  <si>
    <t>Информация о получателях ежемесячной денежной компенсации многодетным семьям, проживающим в Ленинградской области
 на 1 ноября 2017 года</t>
  </si>
  <si>
    <t>Количество актуальных (семей) /получателей (с учетом приостановленных выплат) на на установленную дату</t>
  </si>
  <si>
    <t>Категория получателей 
на установленную дату</t>
  </si>
  <si>
    <t> 7369</t>
  </si>
  <si>
    <t> 29256</t>
  </si>
  <si>
    <t> 23665</t>
  </si>
  <si>
    <t> 5591</t>
  </si>
  <si>
    <t>на 1 ноября 2017 года</t>
  </si>
  <si>
    <t>Информация о получателях субсидий на оплату жилого помещения и коммунальных услуг
 на 01 ноября 2017 г.</t>
  </si>
  <si>
    <t>октябрь</t>
  </si>
  <si>
    <t>Информация о получателях ежемесячных пособий, гражданам имеющим детей  на  ноябрь 2017 г.</t>
  </si>
  <si>
    <t xml:space="preserve">                                на  ноябрь 2017 г.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</si>
  <si>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2017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01.11.2017  г.   </t>
    </r>
  </si>
  <si>
    <t>ежем. Инв. с дет. по зрению (начисл. За 10_2017)</t>
  </si>
  <si>
    <t>ежем инвбоев.  (начисл. на 10_2017</t>
  </si>
  <si>
    <t>ежем. Кап ремонт 70-80 (начисл. на 11_2017)</t>
  </si>
  <si>
    <t>ежем. Кап ремонт фед. Льготники (начисл. за 09_2017)</t>
  </si>
  <si>
    <t>ежем.  (гемодиа-лиз) (начисл. на 10_2017)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</si>
  <si>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
 на 01.11.2017 года.</t>
    </r>
  </si>
  <si>
    <t xml:space="preserve"> в БД АИС "Социальная защита" по состоянию  на 01 ноября 2017 года</t>
  </si>
  <si>
    <t>федеральный регистр ноябрь 2017г.</t>
  </si>
  <si>
    <t>Сведения о количестве инвалидов по БД "Социальная защита" на 01.11.2017</t>
  </si>
  <si>
    <t>на 01.11.2017 года.</t>
  </si>
  <si>
    <t>на  ноябрь  2017 г.</t>
  </si>
  <si>
    <t>Сведения о числености граждан зарегистрированных в БД АИС "Социальная защита"  на 01.11.2017 г.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</si>
  <si>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01.11.2017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</si>
</sst>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2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i/>
      <sz val="10"/>
      <name val="Arial Cyr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39">
    <xf numFmtId="0" fontId="0" fillId="0" borderId="0"/>
    <xf numFmtId="0" fontId="72" fillId="26" borderId="0" applyNumberFormat="0" applyBorder="0" applyAlignment="0" applyProtection="0"/>
    <xf numFmtId="0" fontId="1" fillId="2" borderId="0" applyNumberFormat="0" applyBorder="0" applyAlignment="0" applyProtection="0"/>
    <xf numFmtId="0" fontId="73" fillId="27" borderId="0"/>
    <xf numFmtId="0" fontId="72" fillId="28" borderId="0" applyNumberFormat="0" applyBorder="0" applyAlignment="0" applyProtection="0"/>
    <xf numFmtId="0" fontId="1" fillId="3" borderId="0" applyNumberFormat="0" applyBorder="0" applyAlignment="0" applyProtection="0"/>
    <xf numFmtId="0" fontId="73" fillId="29" borderId="0"/>
    <xf numFmtId="0" fontId="72" fillId="30" borderId="0" applyNumberFormat="0" applyBorder="0" applyAlignment="0" applyProtection="0"/>
    <xf numFmtId="0" fontId="1" fillId="4" borderId="0" applyNumberFormat="0" applyBorder="0" applyAlignment="0" applyProtection="0"/>
    <xf numFmtId="0" fontId="73" fillId="31" borderId="0"/>
    <xf numFmtId="0" fontId="72" fillId="32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34" borderId="0" applyNumberFormat="0" applyBorder="0" applyAlignment="0" applyProtection="0"/>
    <xf numFmtId="0" fontId="1" fillId="6" borderId="0" applyNumberFormat="0" applyBorder="0" applyAlignment="0" applyProtection="0"/>
    <xf numFmtId="0" fontId="73" fillId="35" borderId="0"/>
    <xf numFmtId="0" fontId="72" fillId="36" borderId="0" applyNumberFormat="0" applyBorder="0" applyAlignment="0" applyProtection="0"/>
    <xf numFmtId="0" fontId="1" fillId="7" borderId="0" applyNumberFormat="0" applyBorder="0" applyAlignment="0" applyProtection="0"/>
    <xf numFmtId="0" fontId="73" fillId="37" borderId="0"/>
    <xf numFmtId="0" fontId="72" fillId="38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0" borderId="0" applyNumberFormat="0" applyBorder="0" applyAlignment="0" applyProtection="0"/>
    <xf numFmtId="0" fontId="1" fillId="9" borderId="0" applyNumberFormat="0" applyBorder="0" applyAlignment="0" applyProtection="0"/>
    <xf numFmtId="0" fontId="73" fillId="41" borderId="0"/>
    <xf numFmtId="0" fontId="72" fillId="42" borderId="0" applyNumberFormat="0" applyBorder="0" applyAlignment="0" applyProtection="0"/>
    <xf numFmtId="0" fontId="1" fillId="10" borderId="0" applyNumberFormat="0" applyBorder="0" applyAlignment="0" applyProtection="0"/>
    <xf numFmtId="0" fontId="73" fillId="43" borderId="0"/>
    <xf numFmtId="0" fontId="72" fillId="44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45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6" borderId="0" applyNumberFormat="0" applyBorder="0" applyAlignment="0" applyProtection="0"/>
    <xf numFmtId="0" fontId="1" fillId="11" borderId="0" applyNumberFormat="0" applyBorder="0" applyAlignment="0" applyProtection="0"/>
    <xf numFmtId="0" fontId="73" fillId="47" borderId="0"/>
    <xf numFmtId="0" fontId="74" fillId="48" borderId="0" applyNumberFormat="0" applyBorder="0" applyAlignment="0" applyProtection="0"/>
    <xf numFmtId="0" fontId="33" fillId="12" borderId="0" applyNumberFormat="0" applyBorder="0" applyAlignment="0" applyProtection="0"/>
    <xf numFmtId="0" fontId="75" fillId="49" borderId="0"/>
    <xf numFmtId="0" fontId="74" fillId="50" borderId="0" applyNumberFormat="0" applyBorder="0" applyAlignment="0" applyProtection="0"/>
    <xf numFmtId="0" fontId="33" fillId="9" borderId="0" applyNumberFormat="0" applyBorder="0" applyAlignment="0" applyProtection="0"/>
    <xf numFmtId="0" fontId="75" fillId="41" borderId="0"/>
    <xf numFmtId="0" fontId="74" fillId="51" borderId="0" applyNumberFormat="0" applyBorder="0" applyAlignment="0" applyProtection="0"/>
    <xf numFmtId="0" fontId="33" fillId="10" borderId="0" applyNumberFormat="0" applyBorder="0" applyAlignment="0" applyProtection="0"/>
    <xf numFmtId="0" fontId="75" fillId="43" borderId="0"/>
    <xf numFmtId="0" fontId="74" fillId="52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54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56" borderId="0" applyNumberFormat="0" applyBorder="0" applyAlignment="0" applyProtection="0"/>
    <xf numFmtId="0" fontId="33" fillId="15" borderId="0" applyNumberFormat="0" applyBorder="0" applyAlignment="0" applyProtection="0"/>
    <xf numFmtId="0" fontId="75" fillId="57" borderId="0"/>
    <xf numFmtId="0" fontId="76" fillId="0" borderId="0">
      <alignment horizontal="center"/>
    </xf>
    <xf numFmtId="0" fontId="76" fillId="0" borderId="0">
      <alignment horizontal="center" textRotation="90"/>
    </xf>
    <xf numFmtId="0" fontId="77" fillId="0" borderId="0"/>
    <xf numFmtId="165" fontId="77" fillId="0" borderId="0"/>
    <xf numFmtId="0" fontId="74" fillId="58" borderId="0" applyNumberFormat="0" applyBorder="0" applyAlignment="0" applyProtection="0"/>
    <xf numFmtId="0" fontId="33" fillId="16" borderId="0" applyNumberFormat="0" applyBorder="0" applyAlignment="0" applyProtection="0"/>
    <xf numFmtId="0" fontId="75" fillId="59" borderId="0"/>
    <xf numFmtId="0" fontId="74" fillId="60" borderId="0" applyNumberFormat="0" applyBorder="0" applyAlignment="0" applyProtection="0"/>
    <xf numFmtId="0" fontId="33" fillId="17" borderId="0" applyNumberFormat="0" applyBorder="0" applyAlignment="0" applyProtection="0"/>
    <xf numFmtId="0" fontId="75" fillId="61" borderId="0"/>
    <xf numFmtId="0" fontId="74" fillId="62" borderId="0" applyNumberFormat="0" applyBorder="0" applyAlignment="0" applyProtection="0"/>
    <xf numFmtId="0" fontId="33" fillId="18" borderId="0" applyNumberFormat="0" applyBorder="0" applyAlignment="0" applyProtection="0"/>
    <xf numFmtId="0" fontId="75" fillId="63" borderId="0"/>
    <xf numFmtId="0" fontId="74" fillId="64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65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66" borderId="0" applyNumberFormat="0" applyBorder="0" applyAlignment="0" applyProtection="0"/>
    <xf numFmtId="0" fontId="33" fillId="19" borderId="0" applyNumberFormat="0" applyBorder="0" applyAlignment="0" applyProtection="0"/>
    <xf numFmtId="0" fontId="75" fillId="67" borderId="0"/>
    <xf numFmtId="0" fontId="78" fillId="68" borderId="66" applyNumberFormat="0" applyAlignment="0" applyProtection="0"/>
    <xf numFmtId="0" fontId="34" fillId="7" borderId="1" applyNumberFormat="0" applyAlignment="0" applyProtection="0"/>
    <xf numFmtId="0" fontId="79" fillId="37" borderId="67"/>
    <xf numFmtId="0" fontId="80" fillId="69" borderId="68" applyNumberFormat="0" applyAlignment="0" applyProtection="0"/>
    <xf numFmtId="0" fontId="35" fillId="20" borderId="2" applyNumberFormat="0" applyAlignment="0" applyProtection="0"/>
    <xf numFmtId="0" fontId="81" fillId="70" borderId="69"/>
    <xf numFmtId="0" fontId="82" fillId="69" borderId="66" applyNumberFormat="0" applyAlignment="0" applyProtection="0"/>
    <xf numFmtId="0" fontId="36" fillId="20" borderId="1" applyNumberFormat="0" applyAlignment="0" applyProtection="0"/>
    <xf numFmtId="0" fontId="83" fillId="70" borderId="67"/>
    <xf numFmtId="0" fontId="84" fillId="0" borderId="70" applyNumberFormat="0" applyFill="0" applyAlignment="0" applyProtection="0"/>
    <xf numFmtId="0" fontId="37" fillId="0" borderId="3" applyNumberFormat="0" applyFill="0" applyAlignment="0" applyProtection="0"/>
    <xf numFmtId="0" fontId="85" fillId="0" borderId="71"/>
    <xf numFmtId="0" fontId="86" fillId="0" borderId="72" applyNumberFormat="0" applyFill="0" applyAlignment="0" applyProtection="0"/>
    <xf numFmtId="0" fontId="38" fillId="0" borderId="4" applyNumberFormat="0" applyFill="0" applyAlignment="0" applyProtection="0"/>
    <xf numFmtId="0" fontId="87" fillId="0" borderId="73"/>
    <xf numFmtId="0" fontId="88" fillId="0" borderId="74" applyNumberFormat="0" applyFill="0" applyAlignment="0" applyProtection="0"/>
    <xf numFmtId="0" fontId="39" fillId="0" borderId="5" applyNumberFormat="0" applyFill="0" applyAlignment="0" applyProtection="0"/>
    <xf numFmtId="0" fontId="89" fillId="0" borderId="75"/>
    <xf numFmtId="0" fontId="8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9" fillId="0" borderId="0"/>
    <xf numFmtId="0" fontId="90" fillId="0" borderId="76" applyNumberFormat="0" applyFill="0" applyAlignment="0" applyProtection="0"/>
    <xf numFmtId="0" fontId="31" fillId="0" borderId="6" applyNumberFormat="0" applyFill="0" applyAlignment="0" applyProtection="0"/>
    <xf numFmtId="0" fontId="91" fillId="0" borderId="77"/>
    <xf numFmtId="0" fontId="92" fillId="71" borderId="78" applyNumberFormat="0" applyAlignment="0" applyProtection="0"/>
    <xf numFmtId="0" fontId="40" fillId="21" borderId="7" applyNumberFormat="0" applyAlignment="0" applyProtection="0"/>
    <xf numFmtId="0" fontId="93" fillId="72" borderId="79"/>
    <xf numFmtId="0" fontId="9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5" fillId="0" borderId="0"/>
    <xf numFmtId="0" fontId="96" fillId="0" borderId="0" applyNumberFormat="0" applyFill="0" applyBorder="0" applyAlignment="0" applyProtection="0"/>
    <xf numFmtId="0" fontId="97" fillId="73" borderId="0" applyNumberFormat="0" applyBorder="0" applyAlignment="0" applyProtection="0"/>
    <xf numFmtId="0" fontId="42" fillId="22" borderId="0" applyNumberFormat="0" applyBorder="0" applyAlignment="0" applyProtection="0"/>
    <xf numFmtId="0" fontId="98" fillId="74" borderId="0"/>
    <xf numFmtId="0" fontId="27" fillId="0" borderId="0"/>
    <xf numFmtId="0" fontId="72" fillId="0" borderId="0"/>
    <xf numFmtId="0" fontId="99" fillId="0" borderId="0"/>
    <xf numFmtId="0" fontId="69" fillId="0" borderId="0"/>
    <xf numFmtId="0" fontId="100" fillId="75" borderId="0" applyNumberFormat="0" applyBorder="0" applyAlignment="0" applyProtection="0"/>
    <xf numFmtId="0" fontId="43" fillId="3" borderId="0" applyNumberFormat="0" applyBorder="0" applyAlignment="0" applyProtection="0"/>
    <xf numFmtId="0" fontId="101" fillId="29" borderId="0"/>
    <xf numFmtId="0" fontId="10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3" fillId="0" borderId="0"/>
    <xf numFmtId="0" fontId="2" fillId="23" borderId="8" applyNumberFormat="0" applyFont="0" applyAlignment="0" applyProtection="0"/>
    <xf numFmtId="0" fontId="99" fillId="77" borderId="81"/>
    <xf numFmtId="0" fontId="1" fillId="76" borderId="80" applyNumberFormat="0" applyFont="0" applyAlignment="0" applyProtection="0"/>
    <xf numFmtId="0" fontId="72" fillId="76" borderId="80" applyNumberFormat="0" applyFont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4" fillId="0" borderId="82" applyNumberFormat="0" applyFill="0" applyAlignment="0" applyProtection="0"/>
    <xf numFmtId="0" fontId="45" fillId="0" borderId="9" applyNumberFormat="0" applyFill="0" applyAlignment="0" applyProtection="0"/>
    <xf numFmtId="0" fontId="105" fillId="0" borderId="83"/>
    <xf numFmtId="0" fontId="10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7" fillId="0" borderId="0"/>
    <xf numFmtId="0" fontId="108" fillId="78" borderId="0" applyNumberFormat="0" applyBorder="0" applyAlignment="0" applyProtection="0"/>
    <xf numFmtId="0" fontId="47" fillId="4" borderId="0" applyNumberFormat="0" applyBorder="0" applyAlignment="0" applyProtection="0"/>
    <xf numFmtId="0" fontId="109" fillId="31" borderId="0"/>
    <xf numFmtId="0" fontId="24" fillId="0" borderId="0" applyBorder="0"/>
    <xf numFmtId="0" fontId="116" fillId="0" borderId="0"/>
    <xf numFmtId="0" fontId="117" fillId="0" borderId="0"/>
  </cellStyleXfs>
  <cellXfs count="61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Border="1"/>
    <xf numFmtId="0" fontId="0" fillId="0" borderId="10" xfId="0" applyBorder="1"/>
    <xf numFmtId="0" fontId="9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/>
    <xf numFmtId="0" fontId="21" fillId="0" borderId="0" xfId="0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/>
    <xf numFmtId="0" fontId="19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3" fillId="0" borderId="10" xfId="0" applyNumberFormat="1" applyFont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2" fillId="0" borderId="10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wrapText="1"/>
    </xf>
    <xf numFmtId="3" fontId="51" fillId="24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17" fillId="24" borderId="14" xfId="0" applyFont="1" applyFill="1" applyBorder="1" applyAlignment="1">
      <alignment horizontal="center" vertical="center" wrapText="1"/>
    </xf>
    <xf numFmtId="0" fontId="17" fillId="25" borderId="1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8" fillId="24" borderId="13" xfId="0" applyNumberFormat="1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7" fillId="25" borderId="13" xfId="0" applyNumberFormat="1" applyFont="1" applyFill="1" applyBorder="1" applyAlignment="1">
      <alignment horizontal="center" vertical="center"/>
    </xf>
    <xf numFmtId="3" fontId="8" fillId="25" borderId="13" xfId="0" applyNumberFormat="1" applyFont="1" applyFill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8" fillId="24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7" fillId="25" borderId="10" xfId="0" applyNumberFormat="1" applyFont="1" applyFill="1" applyBorder="1" applyAlignment="1">
      <alignment horizontal="center" vertical="center"/>
    </xf>
    <xf numFmtId="3" fontId="8" fillId="25" borderId="10" xfId="0" applyNumberFormat="1" applyFont="1" applyFill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9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49" fillId="0" borderId="10" xfId="0" applyNumberFormat="1" applyFont="1" applyBorder="1" applyAlignment="1">
      <alignment horizontal="center" vertical="center"/>
    </xf>
    <xf numFmtId="0" fontId="55" fillId="0" borderId="17" xfId="0" applyFont="1" applyBorder="1" applyAlignment="1">
      <alignment wrapText="1"/>
    </xf>
    <xf numFmtId="0" fontId="55" fillId="0" borderId="11" xfId="0" applyFont="1" applyBorder="1" applyAlignment="1">
      <alignment wrapText="1"/>
    </xf>
    <xf numFmtId="0" fontId="24" fillId="0" borderId="0" xfId="0" applyFont="1"/>
    <xf numFmtId="0" fontId="14" fillId="0" borderId="0" xfId="0" applyFont="1"/>
    <xf numFmtId="0" fontId="58" fillId="0" borderId="13" xfId="0" applyNumberFormat="1" applyFont="1" applyBorder="1" applyAlignment="1">
      <alignment horizontal="center" vertical="center"/>
    </xf>
    <xf numFmtId="0" fontId="58" fillId="0" borderId="10" xfId="0" applyNumberFormat="1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64" fillId="0" borderId="1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" fontId="65" fillId="24" borderId="10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66" fillId="24" borderId="13" xfId="0" applyNumberFormat="1" applyFont="1" applyFill="1" applyBorder="1" applyAlignment="1">
      <alignment horizontal="center" vertical="center" wrapText="1"/>
    </xf>
    <xf numFmtId="0" fontId="66" fillId="24" borderId="10" xfId="0" applyNumberFormat="1" applyFont="1" applyFill="1" applyBorder="1" applyAlignment="1">
      <alignment horizontal="center" vertical="center" wrapText="1"/>
    </xf>
    <xf numFmtId="3" fontId="67" fillId="25" borderId="10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13" fillId="0" borderId="28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Fill="1" applyBorder="1" applyAlignment="1">
      <alignment horizont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30" fillId="0" borderId="13" xfId="125" applyNumberFormat="1" applyFont="1" applyFill="1" applyBorder="1" applyAlignment="1">
      <alignment horizontal="center" vertical="center"/>
    </xf>
    <xf numFmtId="0" fontId="30" fillId="0" borderId="13" xfId="125" applyNumberFormat="1" applyFont="1" applyFill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30" fillId="0" borderId="10" xfId="125" applyNumberFormat="1" applyFont="1" applyFill="1" applyBorder="1" applyAlignment="1">
      <alignment horizontal="center" vertical="center"/>
    </xf>
    <xf numFmtId="0" fontId="30" fillId="0" borderId="10" xfId="125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7" fillId="0" borderId="23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NumberFormat="1" applyFont="1" applyBorder="1" applyAlignment="1">
      <alignment horizontal="center" wrapText="1"/>
    </xf>
    <xf numFmtId="0" fontId="17" fillId="0" borderId="13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17" fillId="0" borderId="24" xfId="0" applyFont="1" applyBorder="1"/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8" fillId="0" borderId="34" xfId="0" applyFont="1" applyBorder="1"/>
    <xf numFmtId="0" fontId="8" fillId="0" borderId="31" xfId="0" applyFont="1" applyBorder="1"/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79" borderId="10" xfId="0" applyFont="1" applyFill="1" applyBorder="1" applyAlignment="1">
      <alignment horizontal="center" vertical="center"/>
    </xf>
    <xf numFmtId="0" fontId="12" fillId="79" borderId="10" xfId="0" applyFont="1" applyFill="1" applyBorder="1" applyAlignment="1">
      <alignment vertical="center"/>
    </xf>
    <xf numFmtId="0" fontId="7" fillId="79" borderId="10" xfId="0" applyFont="1" applyFill="1" applyBorder="1" applyAlignment="1">
      <alignment horizontal="center" vertical="center"/>
    </xf>
    <xf numFmtId="3" fontId="7" fillId="79" borderId="10" xfId="0" applyNumberFormat="1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0" fontId="7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12" fillId="79" borderId="10" xfId="0" applyNumberFormat="1" applyFont="1" applyFill="1" applyBorder="1" applyAlignment="1">
      <alignment horizontal="center" vertical="center"/>
    </xf>
    <xf numFmtId="0" fontId="14" fillId="79" borderId="16" xfId="0" applyFont="1" applyFill="1" applyBorder="1" applyAlignment="1">
      <alignment horizontal="center" vertical="center" wrapText="1"/>
    </xf>
    <xf numFmtId="0" fontId="14" fillId="79" borderId="15" xfId="0" applyFont="1" applyFill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/>
    </xf>
    <xf numFmtId="0" fontId="58" fillId="79" borderId="10" xfId="0" applyNumberFormat="1" applyFont="1" applyFill="1" applyBorder="1" applyAlignment="1">
      <alignment horizontal="center" vertical="center"/>
    </xf>
    <xf numFmtId="3" fontId="12" fillId="80" borderId="13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 vertical="center" wrapText="1"/>
    </xf>
    <xf numFmtId="3" fontId="12" fillId="80" borderId="10" xfId="0" applyNumberFormat="1" applyFont="1" applyFill="1" applyBorder="1" applyAlignment="1">
      <alignment horizontal="center" vertical="center" wrapText="1"/>
    </xf>
    <xf numFmtId="0" fontId="12" fillId="80" borderId="10" xfId="0" applyFont="1" applyFill="1" applyBorder="1" applyAlignment="1">
      <alignment horizontal="center" vertical="center"/>
    </xf>
    <xf numFmtId="0" fontId="12" fillId="79" borderId="0" xfId="0" applyFont="1" applyFill="1" applyAlignment="1">
      <alignment horizontal="center" vertical="center"/>
    </xf>
    <xf numFmtId="0" fontId="17" fillId="79" borderId="10" xfId="0" applyFont="1" applyFill="1" applyBorder="1" applyAlignment="1">
      <alignment horizontal="center"/>
    </xf>
    <xf numFmtId="3" fontId="17" fillId="79" borderId="10" xfId="0" applyNumberFormat="1" applyFont="1" applyFill="1" applyBorder="1" applyAlignment="1">
      <alignment horizontal="center"/>
    </xf>
    <xf numFmtId="0" fontId="13" fillId="79" borderId="10" xfId="0" applyNumberFormat="1" applyFont="1" applyFill="1" applyBorder="1" applyAlignment="1">
      <alignment horizontal="center" wrapText="1"/>
    </xf>
    <xf numFmtId="3" fontId="14" fillId="79" borderId="10" xfId="0" applyNumberFormat="1" applyFont="1" applyFill="1" applyBorder="1" applyAlignment="1">
      <alignment horizontal="center" wrapText="1"/>
    </xf>
    <xf numFmtId="0" fontId="14" fillId="79" borderId="10" xfId="0" applyNumberFormat="1" applyFont="1" applyFill="1" applyBorder="1" applyAlignment="1">
      <alignment horizontal="center" wrapText="1"/>
    </xf>
    <xf numFmtId="0" fontId="12" fillId="79" borderId="10" xfId="0" applyFont="1" applyFill="1" applyBorder="1" applyAlignment="1">
      <alignment horizontal="center" vertical="center"/>
    </xf>
    <xf numFmtId="0" fontId="17" fillId="79" borderId="24" xfId="0" applyFont="1" applyFill="1" applyBorder="1" applyAlignment="1">
      <alignment horizontal="center" vertical="center"/>
    </xf>
    <xf numFmtId="0" fontId="66" fillId="79" borderId="10" xfId="0" applyNumberFormat="1" applyFont="1" applyFill="1" applyBorder="1" applyAlignment="1">
      <alignment horizontal="center" vertical="center" wrapText="1"/>
    </xf>
    <xf numFmtId="0" fontId="12" fillId="79" borderId="17" xfId="0" applyFont="1" applyFill="1" applyBorder="1" applyAlignment="1">
      <alignment vertical="center"/>
    </xf>
    <xf numFmtId="3" fontId="13" fillId="79" borderId="23" xfId="0" applyNumberFormat="1" applyFont="1" applyFill="1" applyBorder="1" applyAlignment="1">
      <alignment horizontal="center" vertical="center"/>
    </xf>
    <xf numFmtId="3" fontId="13" fillId="79" borderId="10" xfId="0" applyNumberFormat="1" applyFont="1" applyFill="1" applyBorder="1" applyAlignment="1">
      <alignment horizontal="center" vertical="center"/>
    </xf>
    <xf numFmtId="3" fontId="13" fillId="79" borderId="13" xfId="0" applyNumberFormat="1" applyFont="1" applyFill="1" applyBorder="1" applyAlignment="1">
      <alignment horizontal="center" vertical="center"/>
    </xf>
    <xf numFmtId="0" fontId="13" fillId="79" borderId="28" xfId="0" applyNumberFormat="1" applyFont="1" applyFill="1" applyBorder="1" applyAlignment="1">
      <alignment horizontal="center" vertical="center" wrapText="1"/>
    </xf>
    <xf numFmtId="0" fontId="13" fillId="79" borderId="24" xfId="0" applyNumberFormat="1" applyFont="1" applyFill="1" applyBorder="1" applyAlignment="1">
      <alignment horizontal="center" vertical="center" wrapText="1"/>
    </xf>
    <xf numFmtId="3" fontId="14" fillId="79" borderId="10" xfId="0" applyNumberFormat="1" applyFont="1" applyFill="1" applyBorder="1" applyAlignment="1">
      <alignment horizontal="center" vertical="center" wrapText="1"/>
    </xf>
    <xf numFmtId="0" fontId="30" fillId="79" borderId="10" xfId="125" applyNumberFormat="1" applyFont="1" applyFill="1" applyBorder="1" applyAlignment="1">
      <alignment horizontal="center" vertical="center"/>
    </xf>
    <xf numFmtId="0" fontId="30" fillId="79" borderId="10" xfId="125" applyNumberFormat="1" applyFont="1" applyFill="1" applyBorder="1" applyAlignment="1">
      <alignment horizontal="center" vertical="center" wrapText="1"/>
    </xf>
    <xf numFmtId="3" fontId="13" fillId="79" borderId="27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/>
    </xf>
    <xf numFmtId="0" fontId="17" fillId="79" borderId="36" xfId="0" applyFont="1" applyFill="1" applyBorder="1" applyAlignment="1">
      <alignment horizontal="center" vertical="center"/>
    </xf>
    <xf numFmtId="0" fontId="12" fillId="79" borderId="25" xfId="0" applyFont="1" applyFill="1" applyBorder="1" applyAlignment="1">
      <alignment vertical="center"/>
    </xf>
    <xf numFmtId="0" fontId="110" fillId="0" borderId="0" xfId="0" applyFont="1"/>
    <xf numFmtId="49" fontId="110" fillId="0" borderId="0" xfId="0" applyNumberFormat="1" applyFont="1" applyAlignment="1">
      <alignment vertical="top" wrapText="1"/>
    </xf>
    <xf numFmtId="0" fontId="110" fillId="0" borderId="0" xfId="0" applyFont="1" applyAlignment="1">
      <alignment horizontal="center" vertical="center"/>
    </xf>
    <xf numFmtId="49" fontId="110" fillId="0" borderId="0" xfId="0" applyNumberFormat="1" applyFont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/>
    </xf>
    <xf numFmtId="1" fontId="15" fillId="79" borderId="10" xfId="0" applyNumberFormat="1" applyFont="1" applyFill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/>
    </xf>
    <xf numFmtId="0" fontId="15" fillId="79" borderId="10" xfId="0" applyFont="1" applyFill="1" applyBorder="1" applyAlignment="1">
      <alignment horizontal="center" vertical="center" wrapText="1"/>
    </xf>
    <xf numFmtId="0" fontId="12" fillId="79" borderId="10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3" fillId="80" borderId="14" xfId="0" applyNumberFormat="1" applyFont="1" applyFill="1" applyBorder="1" applyAlignment="1">
      <alignment horizontal="center" vertical="center" wrapText="1"/>
    </xf>
    <xf numFmtId="0" fontId="7" fillId="79" borderId="13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81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" fillId="81" borderId="33" xfId="0" applyFont="1" applyFill="1" applyBorder="1" applyAlignment="1">
      <alignment horizontal="center"/>
    </xf>
    <xf numFmtId="0" fontId="17" fillId="81" borderId="24" xfId="0" applyFont="1" applyFill="1" applyBorder="1"/>
    <xf numFmtId="0" fontId="17" fillId="81" borderId="10" xfId="0" applyFont="1" applyFill="1" applyBorder="1" applyAlignment="1">
      <alignment horizontal="center"/>
    </xf>
    <xf numFmtId="0" fontId="17" fillId="81" borderId="13" xfId="0" applyFont="1" applyFill="1" applyBorder="1" applyAlignment="1">
      <alignment horizontal="center"/>
    </xf>
    <xf numFmtId="0" fontId="5" fillId="81" borderId="10" xfId="0" applyFont="1" applyFill="1" applyBorder="1" applyAlignment="1">
      <alignment horizontal="center"/>
    </xf>
    <xf numFmtId="0" fontId="5" fillId="81" borderId="17" xfId="0" applyFont="1" applyFill="1" applyBorder="1" applyAlignment="1">
      <alignment horizontal="center"/>
    </xf>
    <xf numFmtId="0" fontId="5" fillId="81" borderId="24" xfId="0" applyNumberFormat="1" applyFont="1" applyFill="1" applyBorder="1" applyAlignment="1">
      <alignment horizontal="center" wrapText="1"/>
    </xf>
    <xf numFmtId="0" fontId="17" fillId="81" borderId="13" xfId="0" applyNumberFormat="1" applyFont="1" applyFill="1" applyBorder="1" applyAlignment="1">
      <alignment horizontal="center" wrapText="1"/>
    </xf>
    <xf numFmtId="0" fontId="5" fillId="81" borderId="28" xfId="0" applyFont="1" applyFill="1" applyBorder="1" applyAlignment="1">
      <alignment horizontal="center" wrapText="1"/>
    </xf>
    <xf numFmtId="0" fontId="8" fillId="0" borderId="29" xfId="0" applyNumberFormat="1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3" fontId="13" fillId="0" borderId="0" xfId="0" applyNumberFormat="1" applyFont="1" applyBorder="1" applyAlignment="1">
      <alignment horizontal="center" wrapText="1"/>
    </xf>
    <xf numFmtId="0" fontId="54" fillId="80" borderId="37" xfId="0" applyNumberFormat="1" applyFont="1" applyFill="1" applyBorder="1" applyAlignment="1">
      <alignment horizontal="center" vertical="center" wrapText="1"/>
    </xf>
    <xf numFmtId="0" fontId="23" fillId="80" borderId="26" xfId="0" applyNumberFormat="1" applyFont="1" applyFill="1" applyBorder="1" applyAlignment="1">
      <alignment horizontal="center" vertical="center" wrapText="1"/>
    </xf>
    <xf numFmtId="0" fontId="23" fillId="80" borderId="37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7" fillId="81" borderId="24" xfId="0" applyFont="1" applyFill="1" applyBorder="1" applyAlignment="1">
      <alignment horizontal="center" vertical="center"/>
    </xf>
    <xf numFmtId="0" fontId="15" fillId="81" borderId="23" xfId="0" applyNumberFormat="1" applyFont="1" applyFill="1" applyBorder="1" applyAlignment="1">
      <alignment horizontal="center" vertical="center"/>
    </xf>
    <xf numFmtId="0" fontId="15" fillId="81" borderId="10" xfId="0" applyNumberFormat="1" applyFont="1" applyFill="1" applyBorder="1" applyAlignment="1">
      <alignment horizontal="center" vertical="center"/>
    </xf>
    <xf numFmtId="0" fontId="15" fillId="81" borderId="13" xfId="0" applyNumberFormat="1" applyFont="1" applyFill="1" applyBorder="1" applyAlignment="1">
      <alignment horizontal="center" vertical="center"/>
    </xf>
    <xf numFmtId="0" fontId="12" fillId="81" borderId="27" xfId="0" applyFont="1" applyFill="1" applyBorder="1" applyAlignment="1">
      <alignment horizontal="center" vertical="center"/>
    </xf>
    <xf numFmtId="0" fontId="15" fillId="81" borderId="21" xfId="0" applyNumberFormat="1" applyFont="1" applyFill="1" applyBorder="1" applyAlignment="1">
      <alignment horizontal="center" vertical="center"/>
    </xf>
    <xf numFmtId="0" fontId="12" fillId="81" borderId="10" xfId="0" applyNumberFormat="1" applyFont="1" applyFill="1" applyBorder="1" applyAlignment="1">
      <alignment horizontal="center" vertical="center"/>
    </xf>
    <xf numFmtId="0" fontId="17" fillId="81" borderId="36" xfId="0" applyFont="1" applyFill="1" applyBorder="1" applyAlignment="1">
      <alignment horizontal="center" vertical="center"/>
    </xf>
    <xf numFmtId="0" fontId="15" fillId="81" borderId="40" xfId="0" applyNumberFormat="1" applyFont="1" applyFill="1" applyBorder="1" applyAlignment="1">
      <alignment horizontal="center" vertical="center"/>
    </xf>
    <xf numFmtId="0" fontId="12" fillId="81" borderId="41" xfId="0" applyNumberFormat="1" applyFont="1" applyFill="1" applyBorder="1" applyAlignment="1">
      <alignment horizontal="center" vertical="center"/>
    </xf>
    <xf numFmtId="0" fontId="12" fillId="81" borderId="42" xfId="0" applyFont="1" applyFill="1" applyBorder="1" applyAlignment="1">
      <alignment horizontal="center" vertical="center"/>
    </xf>
    <xf numFmtId="0" fontId="15" fillId="81" borderId="19" xfId="0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8" fillId="0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24" fillId="0" borderId="0" xfId="0" applyNumberFormat="1" applyFont="1"/>
    <xf numFmtId="0" fontId="12" fillId="0" borderId="0" xfId="0" applyNumberFormat="1" applyFont="1"/>
    <xf numFmtId="0" fontId="54" fillId="0" borderId="0" xfId="0" applyFont="1"/>
    <xf numFmtId="0" fontId="15" fillId="0" borderId="0" xfId="0" applyFont="1"/>
    <xf numFmtId="0" fontId="55" fillId="0" borderId="0" xfId="0" applyFont="1" applyAlignment="1">
      <alignment wrapText="1"/>
    </xf>
    <xf numFmtId="3" fontId="12" fillId="0" borderId="17" xfId="0" applyNumberFormat="1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11" fillId="0" borderId="12" xfId="0" applyFont="1" applyBorder="1" applyAlignment="1">
      <alignment horizontal="center"/>
    </xf>
    <xf numFmtId="0" fontId="111" fillId="0" borderId="21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 wrapText="1"/>
    </xf>
    <xf numFmtId="0" fontId="49" fillId="0" borderId="10" xfId="0" applyNumberFormat="1" applyFont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 wrapText="1"/>
    </xf>
    <xf numFmtId="0" fontId="49" fillId="0" borderId="10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30" fillId="79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top" wrapText="1"/>
    </xf>
    <xf numFmtId="0" fontId="24" fillId="0" borderId="13" xfId="136" applyBorder="1" applyAlignment="1">
      <alignment horizontal="center"/>
    </xf>
    <xf numFmtId="0" fontId="114" fillId="0" borderId="11" xfId="136" applyFont="1" applyBorder="1" applyAlignment="1">
      <alignment wrapText="1"/>
    </xf>
    <xf numFmtId="49" fontId="24" fillId="0" borderId="11" xfId="136" applyNumberFormat="1" applyBorder="1" applyAlignment="1">
      <alignment horizontal="center"/>
    </xf>
    <xf numFmtId="0" fontId="14" fillId="0" borderId="21" xfId="136" applyNumberFormat="1" applyFont="1" applyBorder="1" applyAlignment="1">
      <alignment horizontal="center"/>
    </xf>
    <xf numFmtId="49" fontId="24" fillId="0" borderId="13" xfId="136" applyNumberFormat="1" applyBorder="1" applyAlignment="1">
      <alignment horizontal="center"/>
    </xf>
    <xf numFmtId="49" fontId="55" fillId="0" borderId="21" xfId="136" applyNumberFormat="1" applyFont="1" applyBorder="1" applyAlignment="1">
      <alignment vertical="center" wrapText="1"/>
    </xf>
    <xf numFmtId="49" fontId="24" fillId="0" borderId="21" xfId="136" applyNumberFormat="1" applyBorder="1" applyAlignment="1">
      <alignment horizontal="center"/>
    </xf>
    <xf numFmtId="49" fontId="55" fillId="0" borderId="21" xfId="136" applyNumberFormat="1" applyFont="1" applyBorder="1" applyAlignment="1">
      <alignment wrapText="1"/>
    </xf>
    <xf numFmtId="49" fontId="24" fillId="0" borderId="13" xfId="136" applyNumberFormat="1" applyBorder="1" applyAlignment="1">
      <alignment horizontal="center" vertical="top"/>
    </xf>
    <xf numFmtId="49" fontId="114" fillId="0" borderId="21" xfId="136" applyNumberFormat="1" applyFont="1" applyBorder="1" applyAlignment="1">
      <alignment vertical="center" wrapText="1"/>
    </xf>
    <xf numFmtId="0" fontId="24" fillId="0" borderId="10" xfId="136" applyBorder="1" applyAlignment="1">
      <alignment horizontal="center"/>
    </xf>
    <xf numFmtId="0" fontId="15" fillId="0" borderId="10" xfId="136" applyFont="1" applyBorder="1" applyAlignment="1">
      <alignment horizontal="right" wrapText="1" shrinkToFit="1"/>
    </xf>
    <xf numFmtId="0" fontId="15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81" borderId="25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0" fontId="58" fillId="0" borderId="13" xfId="0" applyFont="1" applyFill="1" applyBorder="1" applyAlignment="1">
      <alignment horizontal="center" vertical="center"/>
    </xf>
    <xf numFmtId="1" fontId="58" fillId="0" borderId="13" xfId="0" applyNumberFormat="1" applyFont="1" applyBorder="1" applyAlignment="1">
      <alignment horizontal="center" vertical="center"/>
    </xf>
    <xf numFmtId="1" fontId="58" fillId="0" borderId="13" xfId="0" applyNumberFormat="1" applyFont="1" applyFill="1" applyBorder="1" applyAlignment="1">
      <alignment horizontal="center" vertical="center"/>
    </xf>
    <xf numFmtId="1" fontId="60" fillId="0" borderId="13" xfId="0" applyNumberFormat="1" applyFont="1" applyFill="1" applyBorder="1" applyAlignment="1">
      <alignment horizontal="center" vertical="center"/>
    </xf>
    <xf numFmtId="0" fontId="60" fillId="79" borderId="10" xfId="0" applyFont="1" applyFill="1" applyBorder="1" applyAlignment="1">
      <alignment horizontal="center" vertical="center"/>
    </xf>
    <xf numFmtId="0" fontId="58" fillId="79" borderId="10" xfId="0" applyFont="1" applyFill="1" applyBorder="1" applyAlignment="1">
      <alignment horizontal="center" vertical="center"/>
    </xf>
    <xf numFmtId="1" fontId="58" fillId="79" borderId="10" xfId="0" applyNumberFormat="1" applyFont="1" applyFill="1" applyBorder="1" applyAlignment="1">
      <alignment horizontal="center" vertical="center"/>
    </xf>
    <xf numFmtId="1" fontId="60" fillId="79" borderId="10" xfId="0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1" fontId="58" fillId="0" borderId="10" xfId="0" applyNumberFormat="1" applyFont="1" applyFill="1" applyBorder="1" applyAlignment="1">
      <alignment horizontal="center" vertical="center"/>
    </xf>
    <xf numFmtId="1" fontId="60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5" fillId="0" borderId="90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" fontId="17" fillId="0" borderId="0" xfId="0" applyNumberFormat="1" applyFont="1"/>
    <xf numFmtId="0" fontId="7" fillId="0" borderId="10" xfId="0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54" fillId="0" borderId="0" xfId="138" applyFont="1"/>
    <xf numFmtId="0" fontId="118" fillId="0" borderId="0" xfId="138" applyFont="1" applyAlignment="1">
      <alignment horizontal="left"/>
    </xf>
    <xf numFmtId="3" fontId="54" fillId="0" borderId="0" xfId="138" applyNumberFormat="1" applyFont="1" applyAlignment="1">
      <alignment horizontal="center"/>
    </xf>
    <xf numFmtId="0" fontId="118" fillId="0" borderId="0" xfId="138" applyFont="1"/>
    <xf numFmtId="0" fontId="54" fillId="0" borderId="0" xfId="138" applyFont="1" applyAlignment="1">
      <alignment horizontal="center"/>
    </xf>
    <xf numFmtId="0" fontId="54" fillId="0" borderId="0" xfId="0" applyFont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left" wrapText="1"/>
    </xf>
    <xf numFmtId="3" fontId="54" fillId="0" borderId="0" xfId="0" applyNumberFormat="1" applyFont="1" applyAlignment="1">
      <alignment horizontal="center"/>
    </xf>
    <xf numFmtId="0" fontId="14" fillId="81" borderId="10" xfId="0" applyFont="1" applyFill="1" applyBorder="1" applyAlignment="1">
      <alignment horizontal="center" vertical="center"/>
    </xf>
    <xf numFmtId="0" fontId="12" fillId="81" borderId="10" xfId="0" applyFont="1" applyFill="1" applyBorder="1" applyAlignment="1">
      <alignment vertical="center"/>
    </xf>
    <xf numFmtId="0" fontId="14" fillId="81" borderId="10" xfId="0" applyNumberFormat="1" applyFont="1" applyFill="1" applyBorder="1" applyAlignment="1">
      <alignment horizontal="center" vertical="center"/>
    </xf>
    <xf numFmtId="0" fontId="14" fillId="81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3" fillId="80" borderId="22" xfId="0" applyNumberFormat="1" applyFont="1" applyFill="1" applyBorder="1" applyAlignment="1">
      <alignment horizontal="center" vertical="center" wrapText="1"/>
    </xf>
    <xf numFmtId="0" fontId="54" fillId="80" borderId="22" xfId="0" applyNumberFormat="1" applyFont="1" applyFill="1" applyBorder="1" applyAlignment="1">
      <alignment horizontal="center" vertical="center" wrapText="1"/>
    </xf>
    <xf numFmtId="0" fontId="23" fillId="80" borderId="63" xfId="0" applyNumberFormat="1" applyFont="1" applyFill="1" applyBorder="1" applyAlignment="1">
      <alignment horizontal="center" vertical="center" wrapText="1"/>
    </xf>
    <xf numFmtId="0" fontId="15" fillId="0" borderId="27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right" vertical="top" wrapText="1"/>
    </xf>
    <xf numFmtId="0" fontId="12" fillId="81" borderId="17" xfId="0" applyFont="1" applyFill="1" applyBorder="1" applyAlignment="1">
      <alignment vertical="center"/>
    </xf>
    <xf numFmtId="0" fontId="15" fillId="81" borderId="27" xfId="0" applyNumberFormat="1" applyFont="1" applyFill="1" applyBorder="1" applyAlignment="1">
      <alignment horizontal="center" vertical="center"/>
    </xf>
    <xf numFmtId="0" fontId="12" fillId="81" borderId="91" xfId="0" applyFont="1" applyFill="1" applyBorder="1" applyAlignment="1">
      <alignment vertical="center"/>
    </xf>
    <xf numFmtId="0" fontId="15" fillId="81" borderId="59" xfId="0" applyNumberFormat="1" applyFont="1" applyFill="1" applyBorder="1" applyAlignment="1">
      <alignment horizontal="center" vertical="center"/>
    </xf>
    <xf numFmtId="0" fontId="12" fillId="81" borderId="48" xfId="0" applyNumberFormat="1" applyFont="1" applyFill="1" applyBorder="1" applyAlignment="1">
      <alignment horizontal="center" vertical="center"/>
    </xf>
    <xf numFmtId="0" fontId="15" fillId="81" borderId="48" xfId="0" applyNumberFormat="1" applyFont="1" applyFill="1" applyBorder="1" applyAlignment="1">
      <alignment horizontal="center" vertical="center"/>
    </xf>
    <xf numFmtId="0" fontId="15" fillId="81" borderId="52" xfId="0" applyNumberFormat="1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0" fontId="90" fillId="0" borderId="10" xfId="0" applyFont="1" applyBorder="1" applyAlignment="1">
      <alignment vertical="center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left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1" fillId="0" borderId="17" xfId="0" applyFont="1" applyBorder="1" applyAlignment="1">
      <alignment horizontal="center"/>
    </xf>
    <xf numFmtId="0" fontId="111" fillId="0" borderId="11" xfId="0" applyFont="1" applyBorder="1" applyAlignment="1">
      <alignment horizontal="center"/>
    </xf>
    <xf numFmtId="0" fontId="14" fillId="0" borderId="62" xfId="0" applyFont="1" applyBorder="1" applyAlignment="1">
      <alignment horizontal="center" vertical="center" wrapText="1"/>
    </xf>
    <xf numFmtId="1" fontId="13" fillId="0" borderId="8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 wrapText="1"/>
    </xf>
    <xf numFmtId="0" fontId="57" fillId="0" borderId="10" xfId="0" applyFont="1" applyBorder="1" applyAlignment="1">
      <alignment vertical="center" wrapText="1"/>
    </xf>
    <xf numFmtId="0" fontId="57" fillId="0" borderId="14" xfId="0" applyFont="1" applyBorder="1" applyAlignment="1">
      <alignment vertical="center" wrapText="1"/>
    </xf>
    <xf numFmtId="0" fontId="58" fillId="0" borderId="10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79" borderId="17" xfId="0" applyFont="1" applyFill="1" applyBorder="1" applyAlignment="1">
      <alignment horizontal="center" wrapText="1"/>
    </xf>
    <xf numFmtId="0" fontId="15" fillId="79" borderId="46" xfId="0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79" borderId="10" xfId="0" applyFont="1" applyFill="1" applyBorder="1" applyAlignment="1">
      <alignment horizontal="center"/>
    </xf>
    <xf numFmtId="0" fontId="12" fillId="25" borderId="10" xfId="0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7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3" fontId="54" fillId="0" borderId="0" xfId="0" applyNumberFormat="1" applyFont="1" applyAlignment="1">
      <alignment horizontal="left" wrapText="1"/>
    </xf>
    <xf numFmtId="0" fontId="24" fillId="0" borderId="91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5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1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2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49" fontId="55" fillId="0" borderId="49" xfId="0" applyNumberFormat="1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/>
    </xf>
    <xf numFmtId="49" fontId="29" fillId="79" borderId="10" xfId="0" applyNumberFormat="1" applyFont="1" applyFill="1" applyBorder="1" applyAlignment="1">
      <alignment horizontal="center" vertical="center" wrapText="1"/>
    </xf>
    <xf numFmtId="0" fontId="29" fillId="79" borderId="10" xfId="0" applyFont="1" applyFill="1" applyBorder="1" applyAlignment="1">
      <alignment horizontal="center" vertical="center" wrapText="1"/>
    </xf>
    <xf numFmtId="0" fontId="29" fillId="79" borderId="28" xfId="0" applyFont="1" applyFill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49" fontId="22" fillId="0" borderId="60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2" fillId="0" borderId="39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4" fillId="0" borderId="25" xfId="136" applyNumberFormat="1" applyFont="1" applyBorder="1" applyAlignment="1">
      <alignment horizontal="center"/>
    </xf>
    <xf numFmtId="0" fontId="14" fillId="0" borderId="41" xfId="136" applyNumberFormat="1" applyFont="1" applyBorder="1" applyAlignment="1">
      <alignment horizontal="center"/>
    </xf>
    <xf numFmtId="0" fontId="14" fillId="0" borderId="13" xfId="136" applyNumberFormat="1" applyFont="1" applyBorder="1" applyAlignment="1">
      <alignment horizont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29" fillId="0" borderId="87" xfId="136" applyFont="1" applyBorder="1" applyAlignment="1">
      <alignment horizontal="center" vertical="center"/>
    </xf>
    <xf numFmtId="0" fontId="29" fillId="0" borderId="88" xfId="136" applyFont="1" applyBorder="1" applyAlignment="1">
      <alignment horizontal="center" vertical="center"/>
    </xf>
    <xf numFmtId="0" fontId="54" fillId="0" borderId="25" xfId="136" applyFont="1" applyBorder="1" applyAlignment="1">
      <alignment horizontal="center" vertical="center"/>
    </xf>
    <xf numFmtId="0" fontId="54" fillId="0" borderId="13" xfId="136" applyFont="1" applyBorder="1" applyAlignment="1">
      <alignment horizontal="center" vertical="center"/>
    </xf>
    <xf numFmtId="0" fontId="54" fillId="0" borderId="25" xfId="136" applyFont="1" applyBorder="1" applyAlignment="1">
      <alignment horizontal="center" vertical="center" wrapText="1"/>
    </xf>
    <xf numFmtId="0" fontId="54" fillId="0" borderId="89" xfId="136" applyFont="1" applyBorder="1" applyAlignment="1">
      <alignment horizontal="center" vertical="center" wrapText="1"/>
    </xf>
    <xf numFmtId="49" fontId="24" fillId="0" borderId="10" xfId="136" applyNumberFormat="1" applyBorder="1" applyAlignment="1">
      <alignment horizontal="center" vertical="top"/>
    </xf>
    <xf numFmtId="0" fontId="114" fillId="0" borderId="25" xfId="136" applyFont="1" applyBorder="1" applyAlignment="1">
      <alignment horizontal="left" vertical="top" wrapText="1" shrinkToFit="1"/>
    </xf>
    <xf numFmtId="0" fontId="114" fillId="0" borderId="41" xfId="136" applyFont="1" applyBorder="1" applyAlignment="1">
      <alignment horizontal="left" vertical="top" wrapText="1" shrinkToFit="1"/>
    </xf>
    <xf numFmtId="0" fontId="114" fillId="0" borderId="13" xfId="136" applyFont="1" applyBorder="1" applyAlignment="1">
      <alignment horizontal="left" vertical="top" wrapText="1" shrinkToFit="1"/>
    </xf>
    <xf numFmtId="49" fontId="24" fillId="0" borderId="10" xfId="136" applyNumberFormat="1" applyBorder="1" applyAlignment="1">
      <alignment horizontal="center"/>
    </xf>
    <xf numFmtId="49" fontId="55" fillId="0" borderId="25" xfId="136" applyNumberFormat="1" applyFont="1" applyBorder="1" applyAlignment="1">
      <alignment horizontal="center" vertical="center" wrapText="1"/>
    </xf>
    <xf numFmtId="49" fontId="55" fillId="0" borderId="13" xfId="136" applyNumberFormat="1" applyFont="1" applyBorder="1" applyAlignment="1">
      <alignment horizontal="center" vertical="center" wrapText="1"/>
    </xf>
    <xf numFmtId="0" fontId="14" fillId="0" borderId="10" xfId="136" applyNumberFormat="1" applyFont="1" applyBorder="1" applyAlignment="1">
      <alignment horizontal="center"/>
    </xf>
    <xf numFmtId="49" fontId="14" fillId="0" borderId="10" xfId="136" applyNumberFormat="1" applyFont="1" applyBorder="1" applyAlignment="1">
      <alignment horizontal="center"/>
    </xf>
    <xf numFmtId="0" fontId="52" fillId="0" borderId="0" xfId="0" applyFont="1" applyFill="1" applyAlignment="1">
      <alignment horizontal="center" vertical="center"/>
    </xf>
    <xf numFmtId="49" fontId="14" fillId="0" borderId="94" xfId="0" applyNumberFormat="1" applyFont="1" applyFill="1" applyBorder="1" applyAlignment="1">
      <alignment horizontal="center" vertical="center" wrapText="1"/>
    </xf>
    <xf numFmtId="49" fontId="14" fillId="0" borderId="95" xfId="0" applyNumberFormat="1" applyFont="1" applyFill="1" applyBorder="1" applyAlignment="1">
      <alignment horizontal="center" vertical="center" wrapText="1"/>
    </xf>
    <xf numFmtId="49" fontId="14" fillId="0" borderId="96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54" fillId="80" borderId="17" xfId="0" applyNumberFormat="1" applyFont="1" applyFill="1" applyBorder="1" applyAlignment="1">
      <alignment horizontal="center" vertical="center" wrapText="1"/>
    </xf>
    <xf numFmtId="0" fontId="54" fillId="80" borderId="46" xfId="0" applyNumberFormat="1" applyFont="1" applyFill="1" applyBorder="1" applyAlignment="1">
      <alignment horizontal="center" vertical="center" wrapText="1"/>
    </xf>
    <xf numFmtId="0" fontId="54" fillId="80" borderId="11" xfId="0" applyNumberFormat="1" applyFont="1" applyFill="1" applyBorder="1" applyAlignment="1">
      <alignment horizontal="center" vertical="center" wrapText="1"/>
    </xf>
    <xf numFmtId="0" fontId="54" fillId="80" borderId="39" xfId="0" applyNumberFormat="1" applyFont="1" applyFill="1" applyBorder="1" applyAlignment="1">
      <alignment horizontal="center" vertical="center" wrapText="1"/>
    </xf>
    <xf numFmtId="0" fontId="54" fillId="80" borderId="63" xfId="0" applyNumberFormat="1" applyFont="1" applyFill="1" applyBorder="1" applyAlignment="1">
      <alignment horizontal="center" vertical="center" wrapText="1"/>
    </xf>
    <xf numFmtId="49" fontId="14" fillId="0" borderId="64" xfId="0" applyNumberFormat="1" applyFont="1" applyFill="1" applyBorder="1" applyAlignment="1">
      <alignment horizontal="center" vertical="center" wrapText="1"/>
    </xf>
    <xf numFmtId="49" fontId="14" fillId="0" borderId="44" xfId="0" applyNumberFormat="1" applyFont="1" applyFill="1" applyBorder="1" applyAlignment="1">
      <alignment horizontal="center" vertical="center" wrapText="1"/>
    </xf>
    <xf numFmtId="49" fontId="14" fillId="0" borderId="43" xfId="0" applyNumberFormat="1" applyFont="1" applyFill="1" applyBorder="1" applyAlignment="1">
      <alignment horizontal="center" vertical="center" wrapText="1"/>
    </xf>
    <xf numFmtId="49" fontId="14" fillId="0" borderId="45" xfId="0" applyNumberFormat="1" applyFont="1" applyFill="1" applyBorder="1" applyAlignment="1">
      <alignment horizontal="center" vertical="center" wrapText="1"/>
    </xf>
    <xf numFmtId="49" fontId="14" fillId="0" borderId="49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51" xfId="0" applyNumberFormat="1" applyFont="1" applyFill="1" applyBorder="1" applyAlignment="1">
      <alignment horizontal="center" vertical="center" wrapText="1"/>
    </xf>
    <xf numFmtId="0" fontId="5" fillId="0" borderId="64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vertical="center" wrapText="1"/>
    </xf>
    <xf numFmtId="49" fontId="12" fillId="0" borderId="24" xfId="0" applyNumberFormat="1" applyFont="1" applyFill="1" applyBorder="1" applyAlignment="1">
      <alignment vertical="center" wrapText="1"/>
    </xf>
    <xf numFmtId="49" fontId="12" fillId="0" borderId="37" xfId="0" applyNumberFormat="1" applyFont="1" applyFill="1" applyBorder="1" applyAlignment="1">
      <alignment vertical="center" wrapText="1"/>
    </xf>
    <xf numFmtId="49" fontId="64" fillId="0" borderId="53" xfId="0" applyNumberFormat="1" applyFont="1" applyFill="1" applyBorder="1" applyAlignment="1">
      <alignment horizontal="center" vertical="center" wrapText="1"/>
    </xf>
    <xf numFmtId="49" fontId="64" fillId="0" borderId="18" xfId="0" applyNumberFormat="1" applyFont="1" applyFill="1" applyBorder="1" applyAlignment="1">
      <alignment horizontal="center" vertical="center" wrapText="1"/>
    </xf>
    <xf numFmtId="49" fontId="64" fillId="0" borderId="97" xfId="0" applyNumberFormat="1" applyFont="1" applyFill="1" applyBorder="1" applyAlignment="1">
      <alignment horizontal="center" vertical="center" wrapText="1"/>
    </xf>
    <xf numFmtId="0" fontId="54" fillId="80" borderId="3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0" xfId="112" applyFont="1" applyAlignment="1">
      <alignment horizontal="center" wrapText="1"/>
    </xf>
    <xf numFmtId="0" fontId="58" fillId="0" borderId="10" xfId="112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center" vertical="center" wrapText="1"/>
    </xf>
    <xf numFmtId="49" fontId="28" fillId="0" borderId="46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120" fillId="0" borderId="14" xfId="0" applyFont="1" applyBorder="1" applyAlignment="1">
      <alignment horizontal="center" vertical="center" wrapText="1"/>
    </xf>
    <xf numFmtId="0" fontId="23" fillId="80" borderId="99" xfId="0" applyNumberFormat="1" applyFont="1" applyFill="1" applyBorder="1" applyAlignment="1">
      <alignment horizontal="center" vertical="center" wrapText="1"/>
    </xf>
    <xf numFmtId="0" fontId="23" fillId="80" borderId="100" xfId="0" applyNumberFormat="1" applyFont="1" applyFill="1" applyBorder="1" applyAlignment="1">
      <alignment horizontal="center" vertical="center" wrapText="1"/>
    </xf>
    <xf numFmtId="0" fontId="54" fillId="80" borderId="101" xfId="0" applyNumberFormat="1" applyFont="1" applyFill="1" applyBorder="1" applyAlignment="1">
      <alignment horizontal="center" vertical="center" wrapText="1"/>
    </xf>
    <xf numFmtId="0" fontId="54" fillId="80" borderId="98" xfId="0" applyNumberFormat="1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81" borderId="28" xfId="0" applyNumberFormat="1" applyFont="1" applyFill="1" applyBorder="1" applyAlignment="1">
      <alignment horizontal="center" vertical="center"/>
    </xf>
    <xf numFmtId="0" fontId="12" fillId="81" borderId="11" xfId="0" applyNumberFormat="1" applyFont="1" applyFill="1" applyBorder="1" applyAlignment="1">
      <alignment horizontal="center" vertical="center"/>
    </xf>
    <xf numFmtId="0" fontId="12" fillId="81" borderId="39" xfId="0" applyNumberFormat="1" applyFont="1" applyFill="1" applyBorder="1" applyAlignment="1">
      <alignment horizontal="center" vertical="center"/>
    </xf>
    <xf numFmtId="0" fontId="12" fillId="81" borderId="92" xfId="0" applyNumberFormat="1" applyFont="1" applyFill="1" applyBorder="1" applyAlignment="1">
      <alignment horizontal="center" vertical="center"/>
    </xf>
    <xf numFmtId="0" fontId="15" fillId="0" borderId="45" xfId="0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horizontal="center" vertical="center"/>
    </xf>
  </cellXfs>
  <cellStyles count="139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workbookViewId="0">
      <selection activeCell="T8" sqref="T8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370" t="s">
        <v>41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41.25" customHeight="1">
      <c r="A2" s="373" t="s">
        <v>42</v>
      </c>
      <c r="B2" s="373" t="s">
        <v>43</v>
      </c>
      <c r="C2" s="375" t="s">
        <v>261</v>
      </c>
      <c r="D2" s="376"/>
      <c r="E2" s="376"/>
      <c r="F2" s="376"/>
      <c r="G2" s="376"/>
      <c r="H2" s="377"/>
      <c r="I2" s="378" t="s">
        <v>166</v>
      </c>
      <c r="J2" s="378"/>
      <c r="K2" s="378"/>
      <c r="L2" s="378"/>
      <c r="M2" s="378"/>
      <c r="N2" s="378"/>
    </row>
    <row r="3" spans="1:14" s="2" customFormat="1" ht="98.25" customHeight="1" thickBot="1">
      <c r="A3" s="374"/>
      <c r="B3" s="374"/>
      <c r="C3" s="365" t="s">
        <v>44</v>
      </c>
      <c r="D3" s="365" t="s">
        <v>45</v>
      </c>
      <c r="E3" s="365" t="s">
        <v>46</v>
      </c>
      <c r="F3" s="36" t="s">
        <v>47</v>
      </c>
      <c r="G3" s="365" t="s">
        <v>48</v>
      </c>
      <c r="H3" s="365" t="s">
        <v>49</v>
      </c>
      <c r="I3" s="37" t="s">
        <v>44</v>
      </c>
      <c r="J3" s="37" t="s">
        <v>45</v>
      </c>
      <c r="K3" s="37" t="s">
        <v>46</v>
      </c>
      <c r="L3" s="37" t="s">
        <v>50</v>
      </c>
      <c r="M3" s="37" t="s">
        <v>48</v>
      </c>
      <c r="N3" s="37" t="s">
        <v>49</v>
      </c>
    </row>
    <row r="4" spans="1:14" ht="28.5" customHeight="1" thickTop="1">
      <c r="A4" s="38">
        <v>1</v>
      </c>
      <c r="B4" s="39" t="s">
        <v>2</v>
      </c>
      <c r="C4" s="40">
        <v>0</v>
      </c>
      <c r="D4" s="40">
        <v>65</v>
      </c>
      <c r="E4" s="40">
        <v>4498</v>
      </c>
      <c r="F4" s="41">
        <f>C4+D4+E4</f>
        <v>4563</v>
      </c>
      <c r="G4" s="42">
        <v>2976</v>
      </c>
      <c r="H4" s="247">
        <v>240</v>
      </c>
      <c r="I4" s="43">
        <v>2</v>
      </c>
      <c r="J4" s="43">
        <v>71</v>
      </c>
      <c r="K4" s="43">
        <v>4807</v>
      </c>
      <c r="L4" s="44">
        <f>I4+J4+K4</f>
        <v>4880</v>
      </c>
      <c r="M4" s="45">
        <v>3074</v>
      </c>
      <c r="N4" s="45">
        <v>265</v>
      </c>
    </row>
    <row r="5" spans="1:14" ht="28.5" customHeight="1">
      <c r="A5" s="155">
        <v>2</v>
      </c>
      <c r="B5" s="156" t="s">
        <v>3</v>
      </c>
      <c r="C5" s="157">
        <v>4</v>
      </c>
      <c r="D5" s="157">
        <v>28</v>
      </c>
      <c r="E5" s="158">
        <v>2197</v>
      </c>
      <c r="F5" s="159">
        <f t="shared" ref="F5:F21" si="0">C5+D5+E5</f>
        <v>2229</v>
      </c>
      <c r="G5" s="159">
        <v>1327</v>
      </c>
      <c r="H5" s="161">
        <v>168</v>
      </c>
      <c r="I5" s="160">
        <v>4</v>
      </c>
      <c r="J5" s="160">
        <v>29</v>
      </c>
      <c r="K5" s="208">
        <v>2293</v>
      </c>
      <c r="L5" s="159">
        <f t="shared" ref="L5:L21" si="1">I5+J5+K5</f>
        <v>2326</v>
      </c>
      <c r="M5" s="161">
        <v>1359</v>
      </c>
      <c r="N5" s="161">
        <v>179</v>
      </c>
    </row>
    <row r="6" spans="1:14" ht="28.5" customHeight="1">
      <c r="A6" s="25">
        <v>3</v>
      </c>
      <c r="B6" s="46" t="s">
        <v>4</v>
      </c>
      <c r="C6" s="47">
        <v>12</v>
      </c>
      <c r="D6" s="47">
        <v>52</v>
      </c>
      <c r="E6" s="47">
        <v>5701</v>
      </c>
      <c r="F6" s="48">
        <f t="shared" si="0"/>
        <v>5765</v>
      </c>
      <c r="G6" s="49">
        <v>3617</v>
      </c>
      <c r="H6" s="35">
        <v>334</v>
      </c>
      <c r="I6" s="50">
        <v>14</v>
      </c>
      <c r="J6" s="50">
        <v>58</v>
      </c>
      <c r="K6" s="43">
        <v>5990</v>
      </c>
      <c r="L6" s="51">
        <f t="shared" si="1"/>
        <v>6062</v>
      </c>
      <c r="M6" s="52">
        <v>3719</v>
      </c>
      <c r="N6" s="52">
        <v>349</v>
      </c>
    </row>
    <row r="7" spans="1:14" ht="28.5" customHeight="1">
      <c r="A7" s="155">
        <v>4</v>
      </c>
      <c r="B7" s="156" t="s">
        <v>5</v>
      </c>
      <c r="C7" s="157">
        <v>6</v>
      </c>
      <c r="D7" s="157">
        <v>280</v>
      </c>
      <c r="E7" s="158">
        <v>15497</v>
      </c>
      <c r="F7" s="159">
        <f t="shared" si="0"/>
        <v>15783</v>
      </c>
      <c r="G7" s="159">
        <v>5287</v>
      </c>
      <c r="H7" s="161">
        <v>639</v>
      </c>
      <c r="I7" s="160">
        <v>7</v>
      </c>
      <c r="J7" s="160">
        <v>295</v>
      </c>
      <c r="K7" s="208">
        <v>16160</v>
      </c>
      <c r="L7" s="159">
        <f t="shared" si="1"/>
        <v>16462</v>
      </c>
      <c r="M7" s="161">
        <v>5454</v>
      </c>
      <c r="N7" s="161">
        <v>681</v>
      </c>
    </row>
    <row r="8" spans="1:14" ht="28.5" customHeight="1">
      <c r="A8" s="25">
        <v>5</v>
      </c>
      <c r="B8" s="46" t="s">
        <v>6</v>
      </c>
      <c r="C8" s="47">
        <v>8</v>
      </c>
      <c r="D8" s="47">
        <v>107</v>
      </c>
      <c r="E8" s="47">
        <v>9256</v>
      </c>
      <c r="F8" s="48">
        <f t="shared" si="0"/>
        <v>9371</v>
      </c>
      <c r="G8" s="49">
        <v>7066</v>
      </c>
      <c r="H8" s="35">
        <v>474</v>
      </c>
      <c r="I8" s="50">
        <v>11</v>
      </c>
      <c r="J8" s="50">
        <v>114</v>
      </c>
      <c r="K8" s="43">
        <v>9664</v>
      </c>
      <c r="L8" s="51">
        <f t="shared" si="1"/>
        <v>9789</v>
      </c>
      <c r="M8" s="52">
        <v>7265</v>
      </c>
      <c r="N8" s="52">
        <v>513</v>
      </c>
    </row>
    <row r="9" spans="1:14" ht="28.5" customHeight="1">
      <c r="A9" s="155">
        <v>6</v>
      </c>
      <c r="B9" s="156" t="s">
        <v>7</v>
      </c>
      <c r="C9" s="157">
        <v>11</v>
      </c>
      <c r="D9" s="157">
        <v>151</v>
      </c>
      <c r="E9" s="158">
        <v>13935</v>
      </c>
      <c r="F9" s="159">
        <f t="shared" si="0"/>
        <v>14097</v>
      </c>
      <c r="G9" s="159">
        <v>7306</v>
      </c>
      <c r="H9" s="161">
        <v>706</v>
      </c>
      <c r="I9" s="160">
        <v>12</v>
      </c>
      <c r="J9" s="160">
        <v>168</v>
      </c>
      <c r="K9" s="208">
        <v>14540</v>
      </c>
      <c r="L9" s="159">
        <f t="shared" si="1"/>
        <v>14720</v>
      </c>
      <c r="M9" s="161">
        <v>7523</v>
      </c>
      <c r="N9" s="161">
        <v>754</v>
      </c>
    </row>
    <row r="10" spans="1:14" ht="28.5" customHeight="1">
      <c r="A10" s="25">
        <v>7</v>
      </c>
      <c r="B10" s="46" t="s">
        <v>8</v>
      </c>
      <c r="C10" s="47">
        <v>2</v>
      </c>
      <c r="D10" s="47">
        <v>100</v>
      </c>
      <c r="E10" s="47">
        <v>4868</v>
      </c>
      <c r="F10" s="48">
        <f t="shared" si="0"/>
        <v>4970</v>
      </c>
      <c r="G10" s="49">
        <v>3844</v>
      </c>
      <c r="H10" s="35">
        <v>367</v>
      </c>
      <c r="I10" s="50">
        <v>5</v>
      </c>
      <c r="J10" s="50">
        <v>106</v>
      </c>
      <c r="K10" s="43">
        <v>5103</v>
      </c>
      <c r="L10" s="51">
        <f t="shared" si="1"/>
        <v>5214</v>
      </c>
      <c r="M10" s="52">
        <v>3946</v>
      </c>
      <c r="N10" s="52">
        <v>399</v>
      </c>
    </row>
    <row r="11" spans="1:14" ht="28.5" customHeight="1">
      <c r="A11" s="155">
        <v>8</v>
      </c>
      <c r="B11" s="156" t="s">
        <v>9</v>
      </c>
      <c r="C11" s="157">
        <v>3</v>
      </c>
      <c r="D11" s="157">
        <v>77</v>
      </c>
      <c r="E11" s="158">
        <v>5079</v>
      </c>
      <c r="F11" s="159">
        <f t="shared" si="0"/>
        <v>5159</v>
      </c>
      <c r="G11" s="159">
        <v>4043</v>
      </c>
      <c r="H11" s="161">
        <v>242</v>
      </c>
      <c r="I11" s="160">
        <v>5</v>
      </c>
      <c r="J11" s="160">
        <v>79</v>
      </c>
      <c r="K11" s="208">
        <v>5323</v>
      </c>
      <c r="L11" s="159">
        <f t="shared" si="1"/>
        <v>5407</v>
      </c>
      <c r="M11" s="161">
        <v>4172</v>
      </c>
      <c r="N11" s="161">
        <v>259</v>
      </c>
    </row>
    <row r="12" spans="1:14" ht="28.5" customHeight="1">
      <c r="A12" s="25">
        <v>9</v>
      </c>
      <c r="B12" s="46" t="s">
        <v>10</v>
      </c>
      <c r="C12" s="47">
        <v>4</v>
      </c>
      <c r="D12" s="47">
        <v>78</v>
      </c>
      <c r="E12" s="47">
        <v>5753</v>
      </c>
      <c r="F12" s="48">
        <f t="shared" si="0"/>
        <v>5835</v>
      </c>
      <c r="G12" s="49">
        <v>3714</v>
      </c>
      <c r="H12" s="35">
        <v>310</v>
      </c>
      <c r="I12" s="50">
        <v>5</v>
      </c>
      <c r="J12" s="50">
        <v>84</v>
      </c>
      <c r="K12" s="43">
        <v>6024</v>
      </c>
      <c r="L12" s="51">
        <f t="shared" si="1"/>
        <v>6113</v>
      </c>
      <c r="M12" s="52">
        <v>3829</v>
      </c>
      <c r="N12" s="52">
        <v>337</v>
      </c>
    </row>
    <row r="13" spans="1:14" ht="28.5" customHeight="1">
      <c r="A13" s="155">
        <v>10</v>
      </c>
      <c r="B13" s="156" t="s">
        <v>11</v>
      </c>
      <c r="C13" s="157">
        <v>5</v>
      </c>
      <c r="D13" s="157">
        <v>38</v>
      </c>
      <c r="E13" s="158">
        <v>2159</v>
      </c>
      <c r="F13" s="159">
        <f t="shared" si="0"/>
        <v>2202</v>
      </c>
      <c r="G13" s="159">
        <v>1205</v>
      </c>
      <c r="H13" s="161">
        <v>95</v>
      </c>
      <c r="I13" s="160">
        <v>6</v>
      </c>
      <c r="J13" s="160">
        <v>38</v>
      </c>
      <c r="K13" s="208">
        <v>2275</v>
      </c>
      <c r="L13" s="159">
        <f t="shared" si="1"/>
        <v>2319</v>
      </c>
      <c r="M13" s="161">
        <v>1243</v>
      </c>
      <c r="N13" s="161">
        <v>111</v>
      </c>
    </row>
    <row r="14" spans="1:14" ht="28.5" customHeight="1">
      <c r="A14" s="25">
        <v>11</v>
      </c>
      <c r="B14" s="46" t="s">
        <v>12</v>
      </c>
      <c r="C14" s="47">
        <v>3</v>
      </c>
      <c r="D14" s="47">
        <v>65</v>
      </c>
      <c r="E14" s="47">
        <v>4016</v>
      </c>
      <c r="F14" s="48">
        <f t="shared" si="0"/>
        <v>4084</v>
      </c>
      <c r="G14" s="49">
        <v>2058</v>
      </c>
      <c r="H14" s="35">
        <v>199</v>
      </c>
      <c r="I14" s="50">
        <v>4</v>
      </c>
      <c r="J14" s="50">
        <v>69</v>
      </c>
      <c r="K14" s="43">
        <v>4212</v>
      </c>
      <c r="L14" s="51">
        <f t="shared" si="1"/>
        <v>4285</v>
      </c>
      <c r="M14" s="52">
        <v>2120</v>
      </c>
      <c r="N14" s="52">
        <v>216</v>
      </c>
    </row>
    <row r="15" spans="1:14" ht="28.5" customHeight="1">
      <c r="A15" s="155">
        <v>12</v>
      </c>
      <c r="B15" s="156" t="s">
        <v>13</v>
      </c>
      <c r="C15" s="157">
        <v>3</v>
      </c>
      <c r="D15" s="157">
        <v>71</v>
      </c>
      <c r="E15" s="158">
        <v>5123</v>
      </c>
      <c r="F15" s="159">
        <f t="shared" si="0"/>
        <v>5197</v>
      </c>
      <c r="G15" s="159">
        <v>2879</v>
      </c>
      <c r="H15" s="161">
        <v>429</v>
      </c>
      <c r="I15" s="160">
        <v>4</v>
      </c>
      <c r="J15" s="160">
        <v>80</v>
      </c>
      <c r="K15" s="208">
        <v>5398</v>
      </c>
      <c r="L15" s="159">
        <f t="shared" si="1"/>
        <v>5482</v>
      </c>
      <c r="M15" s="161">
        <v>2967</v>
      </c>
      <c r="N15" s="161">
        <v>459</v>
      </c>
    </row>
    <row r="16" spans="1:14" ht="28.5" customHeight="1">
      <c r="A16" s="25">
        <v>13</v>
      </c>
      <c r="B16" s="46" t="s">
        <v>14</v>
      </c>
      <c r="C16" s="47">
        <v>1</v>
      </c>
      <c r="D16" s="47">
        <v>36</v>
      </c>
      <c r="E16" s="47">
        <v>2627</v>
      </c>
      <c r="F16" s="48">
        <f t="shared" si="0"/>
        <v>2664</v>
      </c>
      <c r="G16" s="49">
        <v>1221</v>
      </c>
      <c r="H16" s="35">
        <v>97</v>
      </c>
      <c r="I16" s="50">
        <v>3</v>
      </c>
      <c r="J16" s="50">
        <v>38</v>
      </c>
      <c r="K16" s="43">
        <v>2776</v>
      </c>
      <c r="L16" s="51">
        <f t="shared" si="1"/>
        <v>2817</v>
      </c>
      <c r="M16" s="52">
        <v>1254</v>
      </c>
      <c r="N16" s="52">
        <v>106</v>
      </c>
    </row>
    <row r="17" spans="1:14" ht="28.5" customHeight="1">
      <c r="A17" s="155">
        <v>14</v>
      </c>
      <c r="B17" s="156" t="s">
        <v>15</v>
      </c>
      <c r="C17" s="157">
        <v>3</v>
      </c>
      <c r="D17" s="157">
        <v>56</v>
      </c>
      <c r="E17" s="158">
        <v>3372</v>
      </c>
      <c r="F17" s="159">
        <f t="shared" si="0"/>
        <v>3431</v>
      </c>
      <c r="G17" s="159">
        <v>2276</v>
      </c>
      <c r="H17" s="161">
        <v>223</v>
      </c>
      <c r="I17" s="160">
        <v>4</v>
      </c>
      <c r="J17" s="160">
        <v>61</v>
      </c>
      <c r="K17" s="208">
        <v>3570</v>
      </c>
      <c r="L17" s="159">
        <f t="shared" si="1"/>
        <v>3635</v>
      </c>
      <c r="M17" s="161">
        <v>2351</v>
      </c>
      <c r="N17" s="161">
        <v>242</v>
      </c>
    </row>
    <row r="18" spans="1:14" ht="28.5" customHeight="1">
      <c r="A18" s="25">
        <v>15</v>
      </c>
      <c r="B18" s="46" t="s">
        <v>16</v>
      </c>
      <c r="C18" s="47">
        <v>0</v>
      </c>
      <c r="D18" s="47">
        <v>49</v>
      </c>
      <c r="E18" s="47">
        <v>3148</v>
      </c>
      <c r="F18" s="48">
        <f t="shared" si="0"/>
        <v>3197</v>
      </c>
      <c r="G18" s="49">
        <v>1606</v>
      </c>
      <c r="H18" s="35">
        <v>206</v>
      </c>
      <c r="I18" s="50">
        <v>0</v>
      </c>
      <c r="J18" s="50">
        <v>52</v>
      </c>
      <c r="K18" s="43">
        <v>3306</v>
      </c>
      <c r="L18" s="51">
        <f t="shared" si="1"/>
        <v>3358</v>
      </c>
      <c r="M18" s="52">
        <v>1663</v>
      </c>
      <c r="N18" s="52">
        <v>231</v>
      </c>
    </row>
    <row r="19" spans="1:14" ht="28.5" customHeight="1">
      <c r="A19" s="155">
        <v>16</v>
      </c>
      <c r="B19" s="156" t="s">
        <v>17</v>
      </c>
      <c r="C19" s="157">
        <v>0</v>
      </c>
      <c r="D19" s="157">
        <v>76</v>
      </c>
      <c r="E19" s="158">
        <v>9201</v>
      </c>
      <c r="F19" s="159">
        <f t="shared" si="0"/>
        <v>9277</v>
      </c>
      <c r="G19" s="159">
        <v>1702</v>
      </c>
      <c r="H19" s="161">
        <v>139</v>
      </c>
      <c r="I19" s="160">
        <v>1</v>
      </c>
      <c r="J19" s="160">
        <v>82</v>
      </c>
      <c r="K19" s="208">
        <v>9489</v>
      </c>
      <c r="L19" s="159">
        <f t="shared" si="1"/>
        <v>9572</v>
      </c>
      <c r="M19" s="161">
        <v>1738</v>
      </c>
      <c r="N19" s="161">
        <v>149</v>
      </c>
    </row>
    <row r="20" spans="1:14" ht="28.5" customHeight="1">
      <c r="A20" s="25">
        <v>17</v>
      </c>
      <c r="B20" s="46" t="s">
        <v>18</v>
      </c>
      <c r="C20" s="47">
        <v>0</v>
      </c>
      <c r="D20" s="47">
        <v>80</v>
      </c>
      <c r="E20" s="47">
        <v>5172</v>
      </c>
      <c r="F20" s="48">
        <f t="shared" si="0"/>
        <v>5252</v>
      </c>
      <c r="G20" s="49">
        <v>5068</v>
      </c>
      <c r="H20" s="35">
        <v>476</v>
      </c>
      <c r="I20" s="50">
        <v>0</v>
      </c>
      <c r="J20" s="50">
        <v>85</v>
      </c>
      <c r="K20" s="43">
        <v>5426</v>
      </c>
      <c r="L20" s="51">
        <f t="shared" si="1"/>
        <v>5511</v>
      </c>
      <c r="M20" s="52">
        <v>5224</v>
      </c>
      <c r="N20" s="52">
        <v>525</v>
      </c>
    </row>
    <row r="21" spans="1:14" ht="28.5" customHeight="1">
      <c r="A21" s="155">
        <v>18</v>
      </c>
      <c r="B21" s="156" t="s">
        <v>19</v>
      </c>
      <c r="C21" s="157">
        <v>1</v>
      </c>
      <c r="D21" s="157">
        <v>81</v>
      </c>
      <c r="E21" s="158">
        <v>6667</v>
      </c>
      <c r="F21" s="159">
        <f t="shared" si="0"/>
        <v>6749</v>
      </c>
      <c r="G21" s="159">
        <v>4071</v>
      </c>
      <c r="H21" s="161">
        <v>350</v>
      </c>
      <c r="I21" s="160">
        <v>5</v>
      </c>
      <c r="J21" s="160">
        <v>84</v>
      </c>
      <c r="K21" s="208">
        <v>7038</v>
      </c>
      <c r="L21" s="159">
        <f t="shared" si="1"/>
        <v>7127</v>
      </c>
      <c r="M21" s="161">
        <v>4202</v>
      </c>
      <c r="N21" s="161">
        <v>379</v>
      </c>
    </row>
    <row r="22" spans="1:14" s="3" customFormat="1" ht="39.75" customHeight="1">
      <c r="A22" s="371" t="s">
        <v>0</v>
      </c>
      <c r="B22" s="372"/>
      <c r="C22" s="53">
        <f>SUM(C4:C21)</f>
        <v>66</v>
      </c>
      <c r="D22" s="53">
        <v>1490</v>
      </c>
      <c r="E22" s="53">
        <v>108269</v>
      </c>
      <c r="F22" s="53">
        <f>SUM(F4:F21)</f>
        <v>109825</v>
      </c>
      <c r="G22" s="53">
        <v>61266</v>
      </c>
      <c r="H22" s="53">
        <v>5694</v>
      </c>
      <c r="I22" s="100">
        <f>SUM(I4:I21)</f>
        <v>92</v>
      </c>
      <c r="J22" s="100">
        <v>1593</v>
      </c>
      <c r="K22" s="100">
        <v>113394</v>
      </c>
      <c r="L22" s="100">
        <f>SUM(L4:L21)</f>
        <v>115079</v>
      </c>
      <c r="M22" s="100">
        <v>63103</v>
      </c>
      <c r="N22" s="100">
        <v>6154</v>
      </c>
    </row>
    <row r="23" spans="1:14" ht="20.25" customHeight="1">
      <c r="C23" s="127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0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AA19" sqref="AA19"/>
    </sheetView>
  </sheetViews>
  <sheetFormatPr defaultRowHeight="12.75"/>
  <cols>
    <col min="1" max="1" width="4.7109375" customWidth="1"/>
    <col min="2" max="2" width="31.7109375" style="15" customWidth="1"/>
    <col min="3" max="3" width="14.28515625" customWidth="1"/>
    <col min="4" max="4" width="12.140625" customWidth="1"/>
    <col min="5" max="5" width="10" customWidth="1"/>
    <col min="6" max="6" width="8.28515625" customWidth="1"/>
    <col min="7" max="7" width="8.5703125" customWidth="1"/>
    <col min="8" max="8" width="9.42578125" customWidth="1"/>
    <col min="9" max="9" width="7.5703125" customWidth="1"/>
    <col min="10" max="10" width="8.140625" customWidth="1"/>
    <col min="11" max="11" width="10.28515625" customWidth="1"/>
    <col min="14" max="14" width="15.28515625" customWidth="1"/>
  </cols>
  <sheetData>
    <row r="1" spans="1:14" ht="15.6" customHeight="1">
      <c r="A1" s="504" t="s">
        <v>31</v>
      </c>
      <c r="B1" s="504"/>
      <c r="C1" s="504"/>
      <c r="D1" s="504"/>
      <c r="E1" s="504"/>
      <c r="F1" s="504"/>
      <c r="G1" s="505"/>
      <c r="H1" s="505"/>
      <c r="I1" s="505"/>
      <c r="J1" s="505"/>
      <c r="K1" s="505"/>
      <c r="L1" s="505"/>
      <c r="M1" s="505"/>
      <c r="N1" s="505"/>
    </row>
    <row r="2" spans="1:14" s="16" customFormat="1" ht="30.75" customHeight="1">
      <c r="A2" s="506" t="s">
        <v>283</v>
      </c>
      <c r="B2" s="506"/>
      <c r="C2" s="506"/>
      <c r="D2" s="506"/>
      <c r="E2" s="506"/>
      <c r="F2" s="506"/>
      <c r="G2" s="507"/>
      <c r="H2" s="507"/>
      <c r="I2" s="507"/>
      <c r="J2" s="507"/>
      <c r="K2" s="507"/>
      <c r="L2" s="507"/>
      <c r="M2" s="507"/>
      <c r="N2" s="508"/>
    </row>
    <row r="3" spans="1:14" s="17" customFormat="1" ht="16.5" customHeight="1">
      <c r="A3" s="509" t="s">
        <v>80</v>
      </c>
      <c r="B3" s="509" t="s">
        <v>43</v>
      </c>
      <c r="C3" s="509" t="s">
        <v>50</v>
      </c>
      <c r="D3" s="511" t="s">
        <v>113</v>
      </c>
      <c r="E3" s="513" t="s">
        <v>114</v>
      </c>
      <c r="F3" s="513"/>
      <c r="G3" s="513"/>
      <c r="H3" s="514" t="s">
        <v>115</v>
      </c>
      <c r="I3" s="514"/>
      <c r="J3" s="514"/>
      <c r="K3" s="514" t="s">
        <v>116</v>
      </c>
      <c r="L3" s="514"/>
      <c r="M3" s="514"/>
      <c r="N3" s="368" t="s">
        <v>117</v>
      </c>
    </row>
    <row r="4" spans="1:14" s="17" customFormat="1" ht="12" customHeight="1">
      <c r="A4" s="509"/>
      <c r="B4" s="509"/>
      <c r="C4" s="509"/>
      <c r="D4" s="511"/>
      <c r="E4" s="515" t="s">
        <v>50</v>
      </c>
      <c r="F4" s="519" t="s">
        <v>118</v>
      </c>
      <c r="G4" s="519"/>
      <c r="H4" s="518" t="s">
        <v>50</v>
      </c>
      <c r="I4" s="517" t="s">
        <v>118</v>
      </c>
      <c r="J4" s="517"/>
      <c r="K4" s="518" t="s">
        <v>50</v>
      </c>
      <c r="L4" s="517" t="s">
        <v>118</v>
      </c>
      <c r="M4" s="517"/>
      <c r="N4" s="518" t="s">
        <v>50</v>
      </c>
    </row>
    <row r="5" spans="1:14" s="17" customFormat="1" ht="16.899999999999999" customHeight="1" thickBot="1">
      <c r="A5" s="510"/>
      <c r="B5" s="510"/>
      <c r="C5" s="510"/>
      <c r="D5" s="512"/>
      <c r="E5" s="516"/>
      <c r="F5" s="110" t="s">
        <v>119</v>
      </c>
      <c r="G5" s="110" t="s">
        <v>120</v>
      </c>
      <c r="H5" s="520"/>
      <c r="I5" s="111" t="s">
        <v>119</v>
      </c>
      <c r="J5" s="111" t="s">
        <v>120</v>
      </c>
      <c r="K5" s="520"/>
      <c r="L5" s="111" t="s">
        <v>119</v>
      </c>
      <c r="M5" s="111" t="s">
        <v>120</v>
      </c>
      <c r="N5" s="518"/>
    </row>
    <row r="6" spans="1:14" s="101" customFormat="1" ht="0.6" customHeight="1" thickTop="1">
      <c r="A6" s="112">
        <v>1</v>
      </c>
      <c r="B6" s="112">
        <v>2</v>
      </c>
      <c r="C6" s="112" t="s">
        <v>121</v>
      </c>
      <c r="D6" s="112">
        <v>4</v>
      </c>
      <c r="E6" s="112" t="s">
        <v>122</v>
      </c>
      <c r="F6" s="112">
        <v>6</v>
      </c>
      <c r="G6" s="112">
        <v>7</v>
      </c>
      <c r="H6" s="113" t="s">
        <v>123</v>
      </c>
      <c r="I6" s="113">
        <v>9</v>
      </c>
      <c r="J6" s="113">
        <v>10</v>
      </c>
      <c r="K6" s="113" t="s">
        <v>124</v>
      </c>
      <c r="L6" s="113">
        <v>12</v>
      </c>
      <c r="M6" s="113">
        <v>13</v>
      </c>
      <c r="N6" s="369">
        <v>15</v>
      </c>
    </row>
    <row r="7" spans="1:14" s="17" customFormat="1" ht="18" hidden="1" customHeight="1">
      <c r="A7" s="364"/>
      <c r="B7" s="23"/>
      <c r="C7" s="367"/>
      <c r="D7" s="367">
        <v>1</v>
      </c>
      <c r="E7" s="23"/>
      <c r="F7" s="367">
        <v>2</v>
      </c>
      <c r="G7" s="367">
        <v>3</v>
      </c>
      <c r="H7" s="114"/>
      <c r="I7" s="115">
        <v>4</v>
      </c>
      <c r="J7" s="115">
        <v>5</v>
      </c>
      <c r="K7" s="114"/>
      <c r="L7" s="115">
        <v>6</v>
      </c>
      <c r="M7" s="115">
        <v>7</v>
      </c>
      <c r="N7" s="115">
        <v>8</v>
      </c>
    </row>
    <row r="8" spans="1:14" s="18" customFormat="1" ht="27.95" customHeight="1" thickTop="1">
      <c r="A8" s="25">
        <v>1</v>
      </c>
      <c r="B8" s="46" t="s">
        <v>2</v>
      </c>
      <c r="C8" s="117">
        <f>D8+E8+H8+K8+N8</f>
        <v>742</v>
      </c>
      <c r="D8" s="70">
        <v>13</v>
      </c>
      <c r="E8" s="71">
        <f>F8+G8</f>
        <v>54</v>
      </c>
      <c r="F8" s="72">
        <v>32</v>
      </c>
      <c r="G8" s="72">
        <v>22</v>
      </c>
      <c r="H8" s="73">
        <f>I8+J8</f>
        <v>35</v>
      </c>
      <c r="I8" s="74">
        <v>19</v>
      </c>
      <c r="J8" s="74">
        <v>16</v>
      </c>
      <c r="K8" s="73">
        <f>L8+M8</f>
        <v>46</v>
      </c>
      <c r="L8" s="75">
        <v>17</v>
      </c>
      <c r="M8" s="74">
        <v>29</v>
      </c>
      <c r="N8" s="109">
        <v>594</v>
      </c>
    </row>
    <row r="9" spans="1:14" s="18" customFormat="1" ht="27.95" customHeight="1">
      <c r="A9" s="155">
        <v>2</v>
      </c>
      <c r="B9" s="156" t="s">
        <v>3</v>
      </c>
      <c r="C9" s="199">
        <f t="shared" ref="C9:C25" si="0">D9+E9+H9+K9+N9</f>
        <v>557</v>
      </c>
      <c r="D9" s="200">
        <v>5</v>
      </c>
      <c r="E9" s="201">
        <f t="shared" ref="E9:E25" si="1">F9+G9</f>
        <v>19</v>
      </c>
      <c r="F9" s="202">
        <v>17</v>
      </c>
      <c r="G9" s="202">
        <v>2</v>
      </c>
      <c r="H9" s="201">
        <f t="shared" ref="H9:H25" si="2">I9+J9</f>
        <v>66</v>
      </c>
      <c r="I9" s="202">
        <v>49</v>
      </c>
      <c r="J9" s="202">
        <v>17</v>
      </c>
      <c r="K9" s="201">
        <f t="shared" ref="K9:K25" si="3">L9+M9</f>
        <v>316</v>
      </c>
      <c r="L9" s="162">
        <v>127</v>
      </c>
      <c r="M9" s="202">
        <v>189</v>
      </c>
      <c r="N9" s="200">
        <v>151</v>
      </c>
    </row>
    <row r="10" spans="1:14" s="18" customFormat="1" ht="27.95" customHeight="1">
      <c r="A10" s="25">
        <v>3</v>
      </c>
      <c r="B10" s="46" t="s">
        <v>4</v>
      </c>
      <c r="C10" s="117">
        <f t="shared" si="0"/>
        <v>1085</v>
      </c>
      <c r="D10" s="70">
        <v>13</v>
      </c>
      <c r="E10" s="71">
        <f t="shared" si="1"/>
        <v>190</v>
      </c>
      <c r="F10" s="72">
        <v>162</v>
      </c>
      <c r="G10" s="72">
        <v>28</v>
      </c>
      <c r="H10" s="73">
        <f t="shared" si="2"/>
        <v>108</v>
      </c>
      <c r="I10" s="74">
        <v>94</v>
      </c>
      <c r="J10" s="74">
        <v>14</v>
      </c>
      <c r="K10" s="73">
        <f t="shared" si="3"/>
        <v>91</v>
      </c>
      <c r="L10" s="75">
        <v>54</v>
      </c>
      <c r="M10" s="74">
        <v>37</v>
      </c>
      <c r="N10" s="109">
        <v>683</v>
      </c>
    </row>
    <row r="11" spans="1:14" s="18" customFormat="1" ht="27.95" customHeight="1">
      <c r="A11" s="155">
        <v>4</v>
      </c>
      <c r="B11" s="156" t="s">
        <v>5</v>
      </c>
      <c r="C11" s="199">
        <f t="shared" si="0"/>
        <v>3565</v>
      </c>
      <c r="D11" s="200">
        <v>38</v>
      </c>
      <c r="E11" s="201">
        <f t="shared" si="1"/>
        <v>247</v>
      </c>
      <c r="F11" s="202">
        <v>198</v>
      </c>
      <c r="G11" s="202">
        <v>49</v>
      </c>
      <c r="H11" s="201">
        <f t="shared" si="2"/>
        <v>1988</v>
      </c>
      <c r="I11" s="202">
        <v>1540</v>
      </c>
      <c r="J11" s="202">
        <v>448</v>
      </c>
      <c r="K11" s="201">
        <f t="shared" si="3"/>
        <v>379</v>
      </c>
      <c r="L11" s="162">
        <v>193</v>
      </c>
      <c r="M11" s="202">
        <v>186</v>
      </c>
      <c r="N11" s="200">
        <v>913</v>
      </c>
    </row>
    <row r="12" spans="1:14" s="18" customFormat="1" ht="27.95" customHeight="1">
      <c r="A12" s="25">
        <v>5</v>
      </c>
      <c r="B12" s="46" t="s">
        <v>6</v>
      </c>
      <c r="C12" s="117">
        <f t="shared" si="0"/>
        <v>1958</v>
      </c>
      <c r="D12" s="70">
        <v>42</v>
      </c>
      <c r="E12" s="71">
        <f t="shared" si="1"/>
        <v>149</v>
      </c>
      <c r="F12" s="72">
        <v>139</v>
      </c>
      <c r="G12" s="72">
        <v>10</v>
      </c>
      <c r="H12" s="73">
        <f t="shared" si="2"/>
        <v>445</v>
      </c>
      <c r="I12" s="74">
        <v>397</v>
      </c>
      <c r="J12" s="74">
        <v>48</v>
      </c>
      <c r="K12" s="73">
        <f t="shared" si="3"/>
        <v>336</v>
      </c>
      <c r="L12" s="75">
        <v>217</v>
      </c>
      <c r="M12" s="74">
        <v>119</v>
      </c>
      <c r="N12" s="109">
        <v>986</v>
      </c>
    </row>
    <row r="13" spans="1:14" s="18" customFormat="1" ht="27.95" customHeight="1">
      <c r="A13" s="155">
        <v>6</v>
      </c>
      <c r="B13" s="156" t="s">
        <v>7</v>
      </c>
      <c r="C13" s="199">
        <f t="shared" si="0"/>
        <v>3358</v>
      </c>
      <c r="D13" s="200">
        <v>33</v>
      </c>
      <c r="E13" s="201">
        <f t="shared" si="1"/>
        <v>202</v>
      </c>
      <c r="F13" s="202">
        <v>187</v>
      </c>
      <c r="G13" s="202">
        <v>15</v>
      </c>
      <c r="H13" s="201">
        <f t="shared" si="2"/>
        <v>749</v>
      </c>
      <c r="I13" s="202">
        <v>587</v>
      </c>
      <c r="J13" s="202">
        <v>162</v>
      </c>
      <c r="K13" s="201">
        <f t="shared" si="3"/>
        <v>1484</v>
      </c>
      <c r="L13" s="162">
        <v>712</v>
      </c>
      <c r="M13" s="202">
        <v>772</v>
      </c>
      <c r="N13" s="200">
        <v>890</v>
      </c>
    </row>
    <row r="14" spans="1:14" s="18" customFormat="1" ht="27.95" customHeight="1">
      <c r="A14" s="25">
        <v>7</v>
      </c>
      <c r="B14" s="46" t="s">
        <v>8</v>
      </c>
      <c r="C14" s="117">
        <f t="shared" si="0"/>
        <v>893</v>
      </c>
      <c r="D14" s="70">
        <v>10</v>
      </c>
      <c r="E14" s="71">
        <f t="shared" si="1"/>
        <v>58</v>
      </c>
      <c r="F14" s="72">
        <v>42</v>
      </c>
      <c r="G14" s="72">
        <v>16</v>
      </c>
      <c r="H14" s="73">
        <f t="shared" si="2"/>
        <v>147</v>
      </c>
      <c r="I14" s="74">
        <v>109</v>
      </c>
      <c r="J14" s="74">
        <v>38</v>
      </c>
      <c r="K14" s="73">
        <f t="shared" si="3"/>
        <v>416</v>
      </c>
      <c r="L14" s="75">
        <v>153</v>
      </c>
      <c r="M14" s="74">
        <v>263</v>
      </c>
      <c r="N14" s="109">
        <v>262</v>
      </c>
    </row>
    <row r="15" spans="1:14" s="18" customFormat="1" ht="27.95" customHeight="1">
      <c r="A15" s="155">
        <v>8</v>
      </c>
      <c r="B15" s="156" t="s">
        <v>9</v>
      </c>
      <c r="C15" s="199">
        <f t="shared" si="0"/>
        <v>650</v>
      </c>
      <c r="D15" s="200">
        <v>7</v>
      </c>
      <c r="E15" s="201">
        <f t="shared" si="1"/>
        <v>46</v>
      </c>
      <c r="F15" s="202">
        <v>36</v>
      </c>
      <c r="G15" s="202">
        <v>10</v>
      </c>
      <c r="H15" s="201">
        <f t="shared" si="2"/>
        <v>69</v>
      </c>
      <c r="I15" s="202">
        <v>44</v>
      </c>
      <c r="J15" s="202">
        <v>25</v>
      </c>
      <c r="K15" s="201">
        <f t="shared" si="3"/>
        <v>144</v>
      </c>
      <c r="L15" s="162">
        <v>40</v>
      </c>
      <c r="M15" s="202">
        <v>104</v>
      </c>
      <c r="N15" s="200">
        <v>384</v>
      </c>
    </row>
    <row r="16" spans="1:14" s="18" customFormat="1" ht="27.95" customHeight="1">
      <c r="A16" s="25">
        <v>9</v>
      </c>
      <c r="B16" s="46" t="s">
        <v>10</v>
      </c>
      <c r="C16" s="117">
        <f t="shared" si="0"/>
        <v>1254</v>
      </c>
      <c r="D16" s="70">
        <v>20</v>
      </c>
      <c r="E16" s="71">
        <f t="shared" si="1"/>
        <v>85</v>
      </c>
      <c r="F16" s="72">
        <v>73</v>
      </c>
      <c r="G16" s="72">
        <v>12</v>
      </c>
      <c r="H16" s="73">
        <f t="shared" si="2"/>
        <v>249</v>
      </c>
      <c r="I16" s="74">
        <v>201</v>
      </c>
      <c r="J16" s="74">
        <v>48</v>
      </c>
      <c r="K16" s="73">
        <f t="shared" si="3"/>
        <v>370</v>
      </c>
      <c r="L16" s="75">
        <v>171</v>
      </c>
      <c r="M16" s="74">
        <v>199</v>
      </c>
      <c r="N16" s="109">
        <v>530</v>
      </c>
    </row>
    <row r="17" spans="1:14" s="18" customFormat="1" ht="27.95" customHeight="1">
      <c r="A17" s="155">
        <v>10</v>
      </c>
      <c r="B17" s="156" t="s">
        <v>11</v>
      </c>
      <c r="C17" s="199">
        <f t="shared" si="0"/>
        <v>327</v>
      </c>
      <c r="D17" s="200">
        <v>3</v>
      </c>
      <c r="E17" s="201">
        <f t="shared" si="1"/>
        <v>29</v>
      </c>
      <c r="F17" s="202">
        <v>21</v>
      </c>
      <c r="G17" s="202">
        <v>8</v>
      </c>
      <c r="H17" s="201">
        <f t="shared" si="2"/>
        <v>21</v>
      </c>
      <c r="I17" s="202">
        <v>13</v>
      </c>
      <c r="J17" s="202">
        <v>8</v>
      </c>
      <c r="K17" s="201">
        <f t="shared" si="3"/>
        <v>70</v>
      </c>
      <c r="L17" s="162">
        <v>27</v>
      </c>
      <c r="M17" s="202">
        <v>43</v>
      </c>
      <c r="N17" s="200">
        <v>204</v>
      </c>
    </row>
    <row r="18" spans="1:14" s="18" customFormat="1" ht="27.95" customHeight="1">
      <c r="A18" s="25">
        <v>11</v>
      </c>
      <c r="B18" s="46" t="s">
        <v>12</v>
      </c>
      <c r="C18" s="117">
        <f t="shared" si="0"/>
        <v>891</v>
      </c>
      <c r="D18" s="70">
        <v>7</v>
      </c>
      <c r="E18" s="71">
        <f t="shared" si="1"/>
        <v>44</v>
      </c>
      <c r="F18" s="72">
        <v>35</v>
      </c>
      <c r="G18" s="72">
        <v>9</v>
      </c>
      <c r="H18" s="73">
        <f t="shared" si="2"/>
        <v>284</v>
      </c>
      <c r="I18" s="74">
        <v>216</v>
      </c>
      <c r="J18" s="74">
        <v>68</v>
      </c>
      <c r="K18" s="73">
        <f t="shared" si="3"/>
        <v>306</v>
      </c>
      <c r="L18" s="75">
        <v>150</v>
      </c>
      <c r="M18" s="74">
        <v>156</v>
      </c>
      <c r="N18" s="109">
        <v>250</v>
      </c>
    </row>
    <row r="19" spans="1:14" s="18" customFormat="1" ht="27.95" customHeight="1">
      <c r="A19" s="155">
        <v>12</v>
      </c>
      <c r="B19" s="156" t="s">
        <v>13</v>
      </c>
      <c r="C19" s="199">
        <f t="shared" si="0"/>
        <v>1144</v>
      </c>
      <c r="D19" s="200">
        <v>29</v>
      </c>
      <c r="E19" s="201">
        <f t="shared" si="1"/>
        <v>66</v>
      </c>
      <c r="F19" s="202">
        <v>47</v>
      </c>
      <c r="G19" s="202">
        <v>19</v>
      </c>
      <c r="H19" s="201">
        <f t="shared" si="2"/>
        <v>196</v>
      </c>
      <c r="I19" s="202">
        <v>150</v>
      </c>
      <c r="J19" s="202">
        <v>46</v>
      </c>
      <c r="K19" s="201">
        <f t="shared" si="3"/>
        <v>525</v>
      </c>
      <c r="L19" s="162">
        <v>200</v>
      </c>
      <c r="M19" s="202">
        <v>325</v>
      </c>
      <c r="N19" s="200">
        <v>328</v>
      </c>
    </row>
    <row r="20" spans="1:14" s="18" customFormat="1" ht="27.95" customHeight="1">
      <c r="A20" s="25">
        <v>13</v>
      </c>
      <c r="B20" s="46" t="s">
        <v>14</v>
      </c>
      <c r="C20" s="117">
        <f t="shared" si="0"/>
        <v>568</v>
      </c>
      <c r="D20" s="70">
        <v>8</v>
      </c>
      <c r="E20" s="71">
        <f t="shared" si="1"/>
        <v>31</v>
      </c>
      <c r="F20" s="72">
        <v>23</v>
      </c>
      <c r="G20" s="72">
        <v>8</v>
      </c>
      <c r="H20" s="73">
        <f t="shared" si="2"/>
        <v>17</v>
      </c>
      <c r="I20" s="74">
        <v>13</v>
      </c>
      <c r="J20" s="74">
        <v>4</v>
      </c>
      <c r="K20" s="73">
        <f t="shared" si="3"/>
        <v>344</v>
      </c>
      <c r="L20" s="75">
        <v>134</v>
      </c>
      <c r="M20" s="74">
        <v>210</v>
      </c>
      <c r="N20" s="109">
        <v>168</v>
      </c>
    </row>
    <row r="21" spans="1:14" s="18" customFormat="1" ht="27.95" customHeight="1">
      <c r="A21" s="155">
        <v>14</v>
      </c>
      <c r="B21" s="156" t="s">
        <v>15</v>
      </c>
      <c r="C21" s="199">
        <f t="shared" si="0"/>
        <v>543</v>
      </c>
      <c r="D21" s="200">
        <v>13</v>
      </c>
      <c r="E21" s="201">
        <f t="shared" si="1"/>
        <v>48</v>
      </c>
      <c r="F21" s="202">
        <v>40</v>
      </c>
      <c r="G21" s="202">
        <v>8</v>
      </c>
      <c r="H21" s="201">
        <f t="shared" si="2"/>
        <v>161</v>
      </c>
      <c r="I21" s="202">
        <v>129</v>
      </c>
      <c r="J21" s="202">
        <v>32</v>
      </c>
      <c r="K21" s="201">
        <f t="shared" si="3"/>
        <v>106</v>
      </c>
      <c r="L21" s="162">
        <v>58</v>
      </c>
      <c r="M21" s="202">
        <v>48</v>
      </c>
      <c r="N21" s="200">
        <v>215</v>
      </c>
    </row>
    <row r="22" spans="1:14" s="18" customFormat="1" ht="27.95" customHeight="1">
      <c r="A22" s="25">
        <v>15</v>
      </c>
      <c r="B22" s="46" t="s">
        <v>16</v>
      </c>
      <c r="C22" s="117">
        <f t="shared" si="0"/>
        <v>489</v>
      </c>
      <c r="D22" s="70">
        <v>14</v>
      </c>
      <c r="E22" s="71">
        <f t="shared" si="1"/>
        <v>39</v>
      </c>
      <c r="F22" s="72">
        <v>35</v>
      </c>
      <c r="G22" s="72">
        <v>4</v>
      </c>
      <c r="H22" s="73">
        <f t="shared" si="2"/>
        <v>63</v>
      </c>
      <c r="I22" s="74">
        <v>35</v>
      </c>
      <c r="J22" s="74">
        <v>28</v>
      </c>
      <c r="K22" s="73">
        <f t="shared" si="3"/>
        <v>169</v>
      </c>
      <c r="L22" s="75">
        <v>84</v>
      </c>
      <c r="M22" s="74">
        <v>85</v>
      </c>
      <c r="N22" s="109">
        <v>204</v>
      </c>
    </row>
    <row r="23" spans="1:14" s="18" customFormat="1" ht="27.95" customHeight="1">
      <c r="A23" s="155">
        <v>16</v>
      </c>
      <c r="B23" s="156" t="s">
        <v>17</v>
      </c>
      <c r="C23" s="199">
        <f t="shared" si="0"/>
        <v>694</v>
      </c>
      <c r="D23" s="200">
        <v>6</v>
      </c>
      <c r="E23" s="201">
        <f t="shared" si="1"/>
        <v>51</v>
      </c>
      <c r="F23" s="202">
        <v>45</v>
      </c>
      <c r="G23" s="202">
        <v>6</v>
      </c>
      <c r="H23" s="201">
        <f t="shared" si="2"/>
        <v>252</v>
      </c>
      <c r="I23" s="202">
        <v>181</v>
      </c>
      <c r="J23" s="202">
        <v>71</v>
      </c>
      <c r="K23" s="201">
        <f t="shared" si="3"/>
        <v>168</v>
      </c>
      <c r="L23" s="162">
        <v>48</v>
      </c>
      <c r="M23" s="202">
        <v>120</v>
      </c>
      <c r="N23" s="200">
        <v>217</v>
      </c>
    </row>
    <row r="24" spans="1:14" s="18" customFormat="1" ht="27.95" customHeight="1">
      <c r="A24" s="25">
        <v>17</v>
      </c>
      <c r="B24" s="46" t="s">
        <v>18</v>
      </c>
      <c r="C24" s="117">
        <f t="shared" si="0"/>
        <v>688</v>
      </c>
      <c r="D24" s="70">
        <v>6</v>
      </c>
      <c r="E24" s="71">
        <f t="shared" si="1"/>
        <v>81</v>
      </c>
      <c r="F24" s="72">
        <v>53</v>
      </c>
      <c r="G24" s="72">
        <v>28</v>
      </c>
      <c r="H24" s="73">
        <f t="shared" si="2"/>
        <v>61</v>
      </c>
      <c r="I24" s="74">
        <v>35</v>
      </c>
      <c r="J24" s="74">
        <v>26</v>
      </c>
      <c r="K24" s="73">
        <f t="shared" si="3"/>
        <v>70</v>
      </c>
      <c r="L24" s="75">
        <v>21</v>
      </c>
      <c r="M24" s="74">
        <v>49</v>
      </c>
      <c r="N24" s="109">
        <v>470</v>
      </c>
    </row>
    <row r="25" spans="1:14" s="18" customFormat="1" ht="27.95" customHeight="1">
      <c r="A25" s="155">
        <v>18</v>
      </c>
      <c r="B25" s="156" t="s">
        <v>19</v>
      </c>
      <c r="C25" s="199">
        <f t="shared" si="0"/>
        <v>1823</v>
      </c>
      <c r="D25" s="200">
        <v>15</v>
      </c>
      <c r="E25" s="201">
        <f t="shared" si="1"/>
        <v>86</v>
      </c>
      <c r="F25" s="202">
        <v>70</v>
      </c>
      <c r="G25" s="202">
        <v>16</v>
      </c>
      <c r="H25" s="201">
        <f t="shared" si="2"/>
        <v>234</v>
      </c>
      <c r="I25" s="202">
        <v>175</v>
      </c>
      <c r="J25" s="202">
        <v>59</v>
      </c>
      <c r="K25" s="201">
        <f t="shared" si="3"/>
        <v>1082</v>
      </c>
      <c r="L25" s="162">
        <v>436</v>
      </c>
      <c r="M25" s="202">
        <v>646</v>
      </c>
      <c r="N25" s="200">
        <v>406</v>
      </c>
    </row>
    <row r="26" spans="1:14" s="19" customFormat="1" ht="27.95" customHeight="1">
      <c r="A26" s="116"/>
      <c r="B26" s="116" t="s">
        <v>0</v>
      </c>
      <c r="C26" s="117">
        <f>SUM(C8:C25)</f>
        <v>21229</v>
      </c>
      <c r="D26" s="117">
        <f t="shared" ref="D26:N26" si="4">SUM(D8:D25)</f>
        <v>282</v>
      </c>
      <c r="E26" s="117">
        <f t="shared" si="4"/>
        <v>1525</v>
      </c>
      <c r="F26" s="117">
        <f t="shared" si="4"/>
        <v>1255</v>
      </c>
      <c r="G26" s="117">
        <v>270</v>
      </c>
      <c r="H26" s="117">
        <f t="shared" si="4"/>
        <v>5145</v>
      </c>
      <c r="I26" s="117">
        <f t="shared" si="4"/>
        <v>3987</v>
      </c>
      <c r="J26" s="117">
        <f t="shared" si="4"/>
        <v>1158</v>
      </c>
      <c r="K26" s="117">
        <f t="shared" si="4"/>
        <v>6422</v>
      </c>
      <c r="L26" s="117">
        <f t="shared" si="4"/>
        <v>2842</v>
      </c>
      <c r="M26" s="117">
        <f t="shared" si="4"/>
        <v>3580</v>
      </c>
      <c r="N26" s="117">
        <f t="shared" si="4"/>
        <v>7855</v>
      </c>
    </row>
    <row r="27" spans="1:14" s="9" customFormat="1" ht="15" hidden="1" customHeight="1">
      <c r="B27" s="26"/>
      <c r="C27" s="9">
        <v>15647</v>
      </c>
      <c r="D27" s="9">
        <v>10985</v>
      </c>
      <c r="F27" s="9">
        <f>SUM(F8:F26)</f>
        <v>2510</v>
      </c>
      <c r="G27" s="9">
        <f>SUM(G8:G26)</f>
        <v>540</v>
      </c>
      <c r="M27" s="9">
        <f>SUM(M8:M25)</f>
        <v>3580</v>
      </c>
    </row>
    <row r="28" spans="1:14" s="9" customFormat="1" ht="15" hidden="1" customHeight="1">
      <c r="B28" s="26"/>
      <c r="C28" s="311">
        <f>SUM(C8:C25)</f>
        <v>21229</v>
      </c>
      <c r="D28" s="9">
        <f>SUM(D8:D25)</f>
        <v>282</v>
      </c>
    </row>
    <row r="29" spans="1:14" s="9" customFormat="1" ht="15" hidden="1" customHeight="1">
      <c r="B29" s="26"/>
      <c r="C29" s="9">
        <v>15869</v>
      </c>
      <c r="D29" s="9">
        <v>11316</v>
      </c>
    </row>
    <row r="30" spans="1:14" s="9" customFormat="1" ht="15" hidden="1" customHeight="1">
      <c r="B30" s="26"/>
    </row>
    <row r="31" spans="1:14" s="9" customFormat="1" ht="15" hidden="1" customHeight="1">
      <c r="B31" s="26"/>
      <c r="C31" s="9">
        <f>C29-F26</f>
        <v>14614</v>
      </c>
      <c r="D31" s="9">
        <f>D29-J26</f>
        <v>10158</v>
      </c>
    </row>
    <row r="32" spans="1:14" s="9" customFormat="1" ht="33.75" customHeight="1">
      <c r="B32" s="95" t="s">
        <v>27</v>
      </c>
    </row>
    <row r="33" spans="5:14" ht="41.25" customHeight="1">
      <c r="E33" s="15"/>
      <c r="I33">
        <v>2</v>
      </c>
      <c r="M33">
        <v>1</v>
      </c>
      <c r="N33">
        <v>9</v>
      </c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0" type="noConversion"/>
  <pageMargins left="0.25" right="0.25" top="0.75" bottom="0.75" header="0.3" footer="0.3"/>
  <pageSetup paperSize="9" scale="7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60" zoomScaleNormal="60" workbookViewId="0">
      <selection activeCell="F4" sqref="F4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22" t="s">
        <v>284</v>
      </c>
      <c r="B1" s="522"/>
      <c r="C1" s="522"/>
    </row>
    <row r="2" spans="1:3" s="20" customFormat="1" ht="64.5" customHeight="1">
      <c r="A2" s="339" t="s">
        <v>1</v>
      </c>
      <c r="B2" s="340" t="s">
        <v>43</v>
      </c>
      <c r="C2" s="312" t="s">
        <v>243</v>
      </c>
    </row>
    <row r="3" spans="1:3" s="20" customFormat="1" ht="27.95" customHeight="1">
      <c r="A3" s="25">
        <v>1</v>
      </c>
      <c r="B3" s="46" t="s">
        <v>146</v>
      </c>
      <c r="C3" s="267">
        <v>4009</v>
      </c>
    </row>
    <row r="4" spans="1:3" ht="27.95" customHeight="1">
      <c r="A4" s="155">
        <v>2</v>
      </c>
      <c r="B4" s="156" t="s">
        <v>147</v>
      </c>
      <c r="C4" s="268">
        <v>10321</v>
      </c>
    </row>
    <row r="5" spans="1:3" ht="27.95" customHeight="1">
      <c r="A5" s="25">
        <v>3</v>
      </c>
      <c r="B5" s="46" t="s">
        <v>148</v>
      </c>
      <c r="C5" s="269">
        <v>26380</v>
      </c>
    </row>
    <row r="6" spans="1:3" ht="27.95" customHeight="1">
      <c r="A6" s="155">
        <v>4</v>
      </c>
      <c r="B6" s="156" t="s">
        <v>149</v>
      </c>
      <c r="C6" s="268">
        <v>21979</v>
      </c>
    </row>
    <row r="7" spans="1:3" ht="27.95" customHeight="1">
      <c r="A7" s="25">
        <v>5</v>
      </c>
      <c r="B7" s="46" t="s">
        <v>150</v>
      </c>
      <c r="C7" s="269">
        <v>11601</v>
      </c>
    </row>
    <row r="8" spans="1:3" ht="27.95" customHeight="1">
      <c r="A8" s="155">
        <v>6</v>
      </c>
      <c r="B8" s="156" t="s">
        <v>151</v>
      </c>
      <c r="C8" s="268">
        <v>21887</v>
      </c>
    </row>
    <row r="9" spans="1:3" ht="27.95" customHeight="1">
      <c r="A9" s="25">
        <v>7</v>
      </c>
      <c r="B9" s="46" t="s">
        <v>152</v>
      </c>
      <c r="C9" s="269">
        <v>12082</v>
      </c>
    </row>
    <row r="10" spans="1:3" ht="27.95" customHeight="1">
      <c r="A10" s="155">
        <v>8</v>
      </c>
      <c r="B10" s="156" t="s">
        <v>153</v>
      </c>
      <c r="C10" s="268">
        <v>5451</v>
      </c>
    </row>
    <row r="11" spans="1:3" ht="27.95" customHeight="1">
      <c r="A11" s="25">
        <v>9</v>
      </c>
      <c r="B11" s="46" t="s">
        <v>154</v>
      </c>
      <c r="C11" s="269">
        <v>9525</v>
      </c>
    </row>
    <row r="12" spans="1:3" ht="27.95" customHeight="1">
      <c r="A12" s="155">
        <v>10</v>
      </c>
      <c r="B12" s="156" t="s">
        <v>155</v>
      </c>
      <c r="C12" s="268">
        <v>3401</v>
      </c>
    </row>
    <row r="13" spans="1:3" ht="27.95" customHeight="1">
      <c r="A13" s="25">
        <v>11</v>
      </c>
      <c r="B13" s="46" t="s">
        <v>156</v>
      </c>
      <c r="C13" s="269">
        <v>6149</v>
      </c>
    </row>
    <row r="14" spans="1:3" ht="27.95" customHeight="1">
      <c r="A14" s="155">
        <v>12</v>
      </c>
      <c r="B14" s="156" t="s">
        <v>157</v>
      </c>
      <c r="C14" s="268">
        <v>8855</v>
      </c>
    </row>
    <row r="15" spans="1:3" ht="27.95" customHeight="1">
      <c r="A15" s="25">
        <v>13</v>
      </c>
      <c r="B15" s="46" t="s">
        <v>158</v>
      </c>
      <c r="C15" s="269">
        <v>3830</v>
      </c>
    </row>
    <row r="16" spans="1:3" ht="27.95" customHeight="1">
      <c r="A16" s="155">
        <v>14</v>
      </c>
      <c r="B16" s="156" t="s">
        <v>159</v>
      </c>
      <c r="C16" s="268">
        <v>6758</v>
      </c>
    </row>
    <row r="17" spans="1:3" ht="27.95" customHeight="1">
      <c r="A17" s="25">
        <v>15</v>
      </c>
      <c r="B17" s="46" t="s">
        <v>160</v>
      </c>
      <c r="C17" s="269">
        <v>5906</v>
      </c>
    </row>
    <row r="18" spans="1:3" ht="27.95" customHeight="1">
      <c r="A18" s="155">
        <v>16</v>
      </c>
      <c r="B18" s="156" t="s">
        <v>161</v>
      </c>
      <c r="C18" s="268">
        <v>5513</v>
      </c>
    </row>
    <row r="19" spans="1:3" ht="27.95" customHeight="1">
      <c r="A19" s="25">
        <v>17</v>
      </c>
      <c r="B19" s="46" t="s">
        <v>162</v>
      </c>
      <c r="C19" s="269">
        <v>6570</v>
      </c>
    </row>
    <row r="20" spans="1:3" ht="27.95" customHeight="1">
      <c r="A20" s="155">
        <v>18</v>
      </c>
      <c r="B20" s="156" t="s">
        <v>163</v>
      </c>
      <c r="C20" s="268">
        <v>11300</v>
      </c>
    </row>
    <row r="21" spans="1:3" ht="27.95" customHeight="1">
      <c r="A21" s="521" t="s">
        <v>0</v>
      </c>
      <c r="B21" s="521"/>
      <c r="C21" s="267">
        <v>181517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0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S20" sqref="S20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24" t="s">
        <v>285</v>
      </c>
      <c r="C1" s="524"/>
      <c r="D1" s="524"/>
      <c r="E1" s="524"/>
      <c r="F1" s="524"/>
      <c r="G1" s="524"/>
      <c r="H1" s="524"/>
      <c r="I1" s="525"/>
      <c r="J1" s="525"/>
      <c r="K1" s="525"/>
      <c r="L1" s="525"/>
      <c r="M1" s="525"/>
      <c r="N1" s="525"/>
      <c r="O1" s="525"/>
    </row>
    <row r="2" spans="1:15" ht="17.25" customHeight="1">
      <c r="A2" s="453" t="s">
        <v>80</v>
      </c>
      <c r="B2" s="538" t="s">
        <v>43</v>
      </c>
      <c r="C2" s="540" t="s">
        <v>125</v>
      </c>
      <c r="D2" s="541"/>
      <c r="E2" s="541"/>
      <c r="F2" s="541"/>
      <c r="G2" s="542"/>
      <c r="H2" s="526" t="s">
        <v>126</v>
      </c>
      <c r="I2" s="527"/>
      <c r="J2" s="527"/>
      <c r="K2" s="527"/>
      <c r="L2" s="527"/>
      <c r="M2" s="527"/>
      <c r="N2" s="527"/>
      <c r="O2" s="528"/>
    </row>
    <row r="3" spans="1:15" ht="19.5" customHeight="1">
      <c r="A3" s="453"/>
      <c r="B3" s="375"/>
      <c r="C3" s="530" t="s">
        <v>30</v>
      </c>
      <c r="D3" s="453" t="s">
        <v>127</v>
      </c>
      <c r="E3" s="453" t="s">
        <v>128</v>
      </c>
      <c r="F3" s="453" t="s">
        <v>129</v>
      </c>
      <c r="G3" s="543" t="s">
        <v>130</v>
      </c>
      <c r="H3" s="530" t="s">
        <v>30</v>
      </c>
      <c r="I3" s="532" t="s">
        <v>131</v>
      </c>
      <c r="J3" s="532" t="s">
        <v>132</v>
      </c>
      <c r="K3" s="535" t="s">
        <v>133</v>
      </c>
      <c r="L3" s="535"/>
      <c r="M3" s="536"/>
      <c r="N3" s="536"/>
      <c r="O3" s="537"/>
    </row>
    <row r="4" spans="1:15" ht="18.75" customHeight="1" thickBot="1">
      <c r="A4" s="529"/>
      <c r="B4" s="539"/>
      <c r="C4" s="531"/>
      <c r="D4" s="529"/>
      <c r="E4" s="529"/>
      <c r="F4" s="529"/>
      <c r="G4" s="544"/>
      <c r="H4" s="531"/>
      <c r="I4" s="533"/>
      <c r="J4" s="533"/>
      <c r="K4" s="76" t="s">
        <v>134</v>
      </c>
      <c r="L4" s="76" t="s">
        <v>135</v>
      </c>
      <c r="M4" s="76" t="s">
        <v>136</v>
      </c>
      <c r="N4" s="76" t="s">
        <v>137</v>
      </c>
      <c r="O4" s="102" t="s">
        <v>138</v>
      </c>
    </row>
    <row r="5" spans="1:15" ht="27.95" customHeight="1" thickTop="1">
      <c r="A5" s="38">
        <v>1</v>
      </c>
      <c r="B5" s="103" t="s">
        <v>2</v>
      </c>
      <c r="C5" s="104">
        <f t="shared" ref="C5:C22" si="0">G5+H5</f>
        <v>3252</v>
      </c>
      <c r="D5" s="77">
        <v>348</v>
      </c>
      <c r="E5" s="270">
        <v>1351</v>
      </c>
      <c r="F5" s="77">
        <f t="shared" ref="F5:F22" si="1">H5-D5-E5</f>
        <v>1436</v>
      </c>
      <c r="G5" s="105">
        <v>117</v>
      </c>
      <c r="H5" s="121">
        <v>3135</v>
      </c>
      <c r="I5" s="78">
        <f t="shared" ref="I5:I22" si="2">H5-J5</f>
        <v>1752</v>
      </c>
      <c r="J5" s="271">
        <v>1383</v>
      </c>
      <c r="K5" s="122">
        <v>143</v>
      </c>
      <c r="L5" s="122">
        <v>147</v>
      </c>
      <c r="M5" s="123">
        <v>265</v>
      </c>
      <c r="N5" s="123">
        <v>291</v>
      </c>
      <c r="O5" s="106">
        <f t="shared" ref="O5:O22" si="3">SUM(K5:N5)</f>
        <v>846</v>
      </c>
    </row>
    <row r="6" spans="1:15" ht="27.95" customHeight="1">
      <c r="A6" s="155">
        <v>2</v>
      </c>
      <c r="B6" s="180" t="s">
        <v>3</v>
      </c>
      <c r="C6" s="181">
        <f t="shared" si="0"/>
        <v>3899</v>
      </c>
      <c r="D6" s="182">
        <v>307</v>
      </c>
      <c r="E6" s="272">
        <v>1909</v>
      </c>
      <c r="F6" s="183">
        <f t="shared" si="1"/>
        <v>1555</v>
      </c>
      <c r="G6" s="184">
        <v>128</v>
      </c>
      <c r="H6" s="185">
        <v>3771</v>
      </c>
      <c r="I6" s="186">
        <f t="shared" si="2"/>
        <v>2358</v>
      </c>
      <c r="J6" s="273">
        <v>1413</v>
      </c>
      <c r="K6" s="187">
        <v>145</v>
      </c>
      <c r="L6" s="187">
        <v>155</v>
      </c>
      <c r="M6" s="188">
        <v>286</v>
      </c>
      <c r="N6" s="188">
        <v>274</v>
      </c>
      <c r="O6" s="189">
        <f t="shared" si="3"/>
        <v>860</v>
      </c>
    </row>
    <row r="7" spans="1:15" ht="27.95" customHeight="1">
      <c r="A7" s="25">
        <v>3</v>
      </c>
      <c r="B7" s="107" t="s">
        <v>4</v>
      </c>
      <c r="C7" s="104">
        <f t="shared" si="0"/>
        <v>9728</v>
      </c>
      <c r="D7" s="79">
        <v>803</v>
      </c>
      <c r="E7" s="274">
        <v>5590</v>
      </c>
      <c r="F7" s="77">
        <f t="shared" si="1"/>
        <v>3124</v>
      </c>
      <c r="G7" s="108">
        <v>211</v>
      </c>
      <c r="H7" s="124">
        <v>9517</v>
      </c>
      <c r="I7" s="80">
        <f t="shared" si="2"/>
        <v>6012</v>
      </c>
      <c r="J7" s="275">
        <v>3505</v>
      </c>
      <c r="K7" s="125">
        <v>360</v>
      </c>
      <c r="L7" s="125">
        <v>426</v>
      </c>
      <c r="M7" s="126">
        <v>651</v>
      </c>
      <c r="N7" s="126">
        <v>615</v>
      </c>
      <c r="O7" s="106">
        <f t="shared" si="3"/>
        <v>2052</v>
      </c>
    </row>
    <row r="8" spans="1:15" ht="27.95" customHeight="1">
      <c r="A8" s="155">
        <v>4</v>
      </c>
      <c r="B8" s="180" t="s">
        <v>5</v>
      </c>
      <c r="C8" s="181">
        <f t="shared" si="0"/>
        <v>21706</v>
      </c>
      <c r="D8" s="182">
        <v>1450</v>
      </c>
      <c r="E8" s="272">
        <v>11466</v>
      </c>
      <c r="F8" s="183">
        <f t="shared" si="1"/>
        <v>8293</v>
      </c>
      <c r="G8" s="184">
        <v>497</v>
      </c>
      <c r="H8" s="185">
        <v>21209</v>
      </c>
      <c r="I8" s="186">
        <f t="shared" si="2"/>
        <v>13479</v>
      </c>
      <c r="J8" s="273">
        <v>7730</v>
      </c>
      <c r="K8" s="187">
        <v>606</v>
      </c>
      <c r="L8" s="187">
        <v>893</v>
      </c>
      <c r="M8" s="188">
        <v>1423</v>
      </c>
      <c r="N8" s="188">
        <v>1335</v>
      </c>
      <c r="O8" s="189">
        <f t="shared" si="3"/>
        <v>4257</v>
      </c>
    </row>
    <row r="9" spans="1:15" ht="27.95" customHeight="1">
      <c r="A9" s="25">
        <v>5</v>
      </c>
      <c r="B9" s="107" t="s">
        <v>6</v>
      </c>
      <c r="C9" s="104">
        <f t="shared" si="0"/>
        <v>18648</v>
      </c>
      <c r="D9" s="79">
        <v>1269</v>
      </c>
      <c r="E9" s="274">
        <v>10991</v>
      </c>
      <c r="F9" s="77">
        <f t="shared" si="1"/>
        <v>6043</v>
      </c>
      <c r="G9" s="108">
        <v>345</v>
      </c>
      <c r="H9" s="124">
        <v>18303</v>
      </c>
      <c r="I9" s="80">
        <f t="shared" si="2"/>
        <v>12059</v>
      </c>
      <c r="J9" s="275">
        <v>6244</v>
      </c>
      <c r="K9" s="125">
        <v>447</v>
      </c>
      <c r="L9" s="125">
        <v>625</v>
      </c>
      <c r="M9" s="126">
        <v>861</v>
      </c>
      <c r="N9" s="126">
        <v>1034</v>
      </c>
      <c r="O9" s="106">
        <f t="shared" si="3"/>
        <v>2967</v>
      </c>
    </row>
    <row r="10" spans="1:15" ht="27.95" customHeight="1">
      <c r="A10" s="155">
        <v>6</v>
      </c>
      <c r="B10" s="180" t="s">
        <v>7</v>
      </c>
      <c r="C10" s="181">
        <f t="shared" si="0"/>
        <v>18058</v>
      </c>
      <c r="D10" s="182">
        <v>1422</v>
      </c>
      <c r="E10" s="272">
        <v>10102</v>
      </c>
      <c r="F10" s="183">
        <f t="shared" si="1"/>
        <v>5965</v>
      </c>
      <c r="G10" s="184">
        <v>569</v>
      </c>
      <c r="H10" s="185">
        <v>17489</v>
      </c>
      <c r="I10" s="186">
        <f t="shared" si="2"/>
        <v>11152</v>
      </c>
      <c r="J10" s="273">
        <v>6337</v>
      </c>
      <c r="K10" s="187">
        <v>544</v>
      </c>
      <c r="L10" s="187">
        <v>515</v>
      </c>
      <c r="M10" s="188">
        <v>1055</v>
      </c>
      <c r="N10" s="188">
        <v>924</v>
      </c>
      <c r="O10" s="189">
        <f t="shared" si="3"/>
        <v>3038</v>
      </c>
    </row>
    <row r="11" spans="1:15" ht="27.95" customHeight="1">
      <c r="A11" s="25">
        <v>7</v>
      </c>
      <c r="B11" s="107" t="s">
        <v>8</v>
      </c>
      <c r="C11" s="104">
        <f t="shared" si="0"/>
        <v>7133</v>
      </c>
      <c r="D11" s="79">
        <v>563</v>
      </c>
      <c r="E11" s="274">
        <v>3090</v>
      </c>
      <c r="F11" s="77">
        <f t="shared" si="1"/>
        <v>3305</v>
      </c>
      <c r="G11" s="108">
        <v>175</v>
      </c>
      <c r="H11" s="124">
        <v>6958</v>
      </c>
      <c r="I11" s="80">
        <f t="shared" si="2"/>
        <v>4260</v>
      </c>
      <c r="J11" s="275">
        <v>2698</v>
      </c>
      <c r="K11" s="125">
        <v>268</v>
      </c>
      <c r="L11" s="125">
        <v>342</v>
      </c>
      <c r="M11" s="126">
        <v>469</v>
      </c>
      <c r="N11" s="126">
        <v>484</v>
      </c>
      <c r="O11" s="106">
        <f t="shared" si="3"/>
        <v>1563</v>
      </c>
    </row>
    <row r="12" spans="1:15" ht="27.95" customHeight="1">
      <c r="A12" s="155">
        <v>8</v>
      </c>
      <c r="B12" s="180" t="s">
        <v>9</v>
      </c>
      <c r="C12" s="181">
        <f t="shared" si="0"/>
        <v>3982</v>
      </c>
      <c r="D12" s="182">
        <v>307</v>
      </c>
      <c r="E12" s="272">
        <v>1786</v>
      </c>
      <c r="F12" s="183">
        <f t="shared" si="1"/>
        <v>1738</v>
      </c>
      <c r="G12" s="184">
        <v>151</v>
      </c>
      <c r="H12" s="185">
        <v>3831</v>
      </c>
      <c r="I12" s="186">
        <f t="shared" si="2"/>
        <v>2297</v>
      </c>
      <c r="J12" s="273">
        <v>1534</v>
      </c>
      <c r="K12" s="187">
        <v>147</v>
      </c>
      <c r="L12" s="187">
        <v>160</v>
      </c>
      <c r="M12" s="188">
        <v>226</v>
      </c>
      <c r="N12" s="188">
        <v>273</v>
      </c>
      <c r="O12" s="189">
        <f t="shared" si="3"/>
        <v>806</v>
      </c>
    </row>
    <row r="13" spans="1:15" ht="27.95" customHeight="1">
      <c r="A13" s="25">
        <v>9</v>
      </c>
      <c r="B13" s="107" t="s">
        <v>10</v>
      </c>
      <c r="C13" s="104">
        <f t="shared" si="0"/>
        <v>8192</v>
      </c>
      <c r="D13" s="79">
        <v>662</v>
      </c>
      <c r="E13" s="274">
        <v>3258</v>
      </c>
      <c r="F13" s="77">
        <f t="shared" si="1"/>
        <v>4045</v>
      </c>
      <c r="G13" s="108">
        <v>227</v>
      </c>
      <c r="H13" s="124">
        <v>7965</v>
      </c>
      <c r="I13" s="80">
        <f t="shared" si="2"/>
        <v>5102</v>
      </c>
      <c r="J13" s="275">
        <v>2863</v>
      </c>
      <c r="K13" s="125">
        <v>248</v>
      </c>
      <c r="L13" s="125">
        <v>312</v>
      </c>
      <c r="M13" s="126">
        <v>412</v>
      </c>
      <c r="N13" s="126">
        <v>515</v>
      </c>
      <c r="O13" s="106">
        <f t="shared" si="3"/>
        <v>1487</v>
      </c>
    </row>
    <row r="14" spans="1:15" ht="27.95" customHeight="1">
      <c r="A14" s="155">
        <v>10</v>
      </c>
      <c r="B14" s="180" t="s">
        <v>11</v>
      </c>
      <c r="C14" s="181">
        <f t="shared" si="0"/>
        <v>2685</v>
      </c>
      <c r="D14" s="182">
        <v>248</v>
      </c>
      <c r="E14" s="272">
        <v>1148</v>
      </c>
      <c r="F14" s="183">
        <f t="shared" si="1"/>
        <v>1208</v>
      </c>
      <c r="G14" s="184">
        <v>81</v>
      </c>
      <c r="H14" s="185">
        <v>2604</v>
      </c>
      <c r="I14" s="186">
        <f t="shared" si="2"/>
        <v>1535</v>
      </c>
      <c r="J14" s="273">
        <v>1069</v>
      </c>
      <c r="K14" s="187">
        <v>99</v>
      </c>
      <c r="L14" s="187">
        <v>137</v>
      </c>
      <c r="M14" s="188">
        <v>199</v>
      </c>
      <c r="N14" s="188">
        <v>192</v>
      </c>
      <c r="O14" s="189">
        <f t="shared" si="3"/>
        <v>627</v>
      </c>
    </row>
    <row r="15" spans="1:15" ht="27.95" customHeight="1">
      <c r="A15" s="25">
        <v>11</v>
      </c>
      <c r="B15" s="107" t="s">
        <v>12</v>
      </c>
      <c r="C15" s="104">
        <f t="shared" si="0"/>
        <v>4802</v>
      </c>
      <c r="D15" s="79">
        <v>366</v>
      </c>
      <c r="E15" s="274">
        <v>2599</v>
      </c>
      <c r="F15" s="77">
        <f t="shared" si="1"/>
        <v>1717</v>
      </c>
      <c r="G15" s="108">
        <v>120</v>
      </c>
      <c r="H15" s="124">
        <v>4682</v>
      </c>
      <c r="I15" s="80">
        <f t="shared" si="2"/>
        <v>2989</v>
      </c>
      <c r="J15" s="275">
        <v>1693</v>
      </c>
      <c r="K15" s="125">
        <v>126</v>
      </c>
      <c r="L15" s="125">
        <v>129</v>
      </c>
      <c r="M15" s="126">
        <v>303</v>
      </c>
      <c r="N15" s="126">
        <v>249</v>
      </c>
      <c r="O15" s="106">
        <f t="shared" si="3"/>
        <v>807</v>
      </c>
    </row>
    <row r="16" spans="1:15" ht="27.95" customHeight="1">
      <c r="A16" s="155">
        <v>12</v>
      </c>
      <c r="B16" s="180" t="s">
        <v>13</v>
      </c>
      <c r="C16" s="181">
        <f t="shared" si="0"/>
        <v>7201</v>
      </c>
      <c r="D16" s="182">
        <v>710</v>
      </c>
      <c r="E16" s="272">
        <v>3328</v>
      </c>
      <c r="F16" s="183">
        <f t="shared" si="1"/>
        <v>2976</v>
      </c>
      <c r="G16" s="184">
        <v>187</v>
      </c>
      <c r="H16" s="185">
        <v>7014</v>
      </c>
      <c r="I16" s="186">
        <f t="shared" si="2"/>
        <v>4367</v>
      </c>
      <c r="J16" s="273">
        <v>2647</v>
      </c>
      <c r="K16" s="187">
        <v>221</v>
      </c>
      <c r="L16" s="187">
        <v>262</v>
      </c>
      <c r="M16" s="188">
        <v>445</v>
      </c>
      <c r="N16" s="188">
        <v>462</v>
      </c>
      <c r="O16" s="189">
        <f t="shared" si="3"/>
        <v>1390</v>
      </c>
    </row>
    <row r="17" spans="1:15" ht="27.95" customHeight="1">
      <c r="A17" s="25">
        <v>13</v>
      </c>
      <c r="B17" s="107" t="s">
        <v>14</v>
      </c>
      <c r="C17" s="104">
        <f t="shared" si="0"/>
        <v>3094</v>
      </c>
      <c r="D17" s="79">
        <v>277</v>
      </c>
      <c r="E17" s="274">
        <v>1207</v>
      </c>
      <c r="F17" s="77">
        <f t="shared" si="1"/>
        <v>1483</v>
      </c>
      <c r="G17" s="108">
        <v>127</v>
      </c>
      <c r="H17" s="124">
        <v>2967</v>
      </c>
      <c r="I17" s="80">
        <f t="shared" si="2"/>
        <v>1690</v>
      </c>
      <c r="J17" s="275">
        <v>1277</v>
      </c>
      <c r="K17" s="125">
        <v>131</v>
      </c>
      <c r="L17" s="125">
        <v>144</v>
      </c>
      <c r="M17" s="126">
        <v>237</v>
      </c>
      <c r="N17" s="126">
        <v>278</v>
      </c>
      <c r="O17" s="106">
        <f t="shared" si="3"/>
        <v>790</v>
      </c>
    </row>
    <row r="18" spans="1:15" ht="27.95" customHeight="1">
      <c r="A18" s="155">
        <v>14</v>
      </c>
      <c r="B18" s="180" t="s">
        <v>15</v>
      </c>
      <c r="C18" s="181">
        <f t="shared" si="0"/>
        <v>5590</v>
      </c>
      <c r="D18" s="182">
        <v>420</v>
      </c>
      <c r="E18" s="272">
        <v>2837</v>
      </c>
      <c r="F18" s="183">
        <f t="shared" si="1"/>
        <v>2175</v>
      </c>
      <c r="G18" s="184">
        <v>158</v>
      </c>
      <c r="H18" s="185">
        <v>5432</v>
      </c>
      <c r="I18" s="186">
        <f t="shared" si="2"/>
        <v>3405</v>
      </c>
      <c r="J18" s="273">
        <v>2027</v>
      </c>
      <c r="K18" s="187">
        <v>151</v>
      </c>
      <c r="L18" s="187">
        <v>200</v>
      </c>
      <c r="M18" s="188">
        <v>293</v>
      </c>
      <c r="N18" s="188">
        <v>330</v>
      </c>
      <c r="O18" s="189">
        <f t="shared" si="3"/>
        <v>974</v>
      </c>
    </row>
    <row r="19" spans="1:15" ht="27.95" customHeight="1">
      <c r="A19" s="25">
        <v>15</v>
      </c>
      <c r="B19" s="107" t="s">
        <v>16</v>
      </c>
      <c r="C19" s="104">
        <f t="shared" si="0"/>
        <v>5122</v>
      </c>
      <c r="D19" s="79">
        <v>531</v>
      </c>
      <c r="E19" s="274">
        <v>2590</v>
      </c>
      <c r="F19" s="77">
        <f t="shared" si="1"/>
        <v>1854</v>
      </c>
      <c r="G19" s="108">
        <v>147</v>
      </c>
      <c r="H19" s="124">
        <v>4975</v>
      </c>
      <c r="I19" s="80">
        <f t="shared" si="2"/>
        <v>3134</v>
      </c>
      <c r="J19" s="275">
        <v>1841</v>
      </c>
      <c r="K19" s="125">
        <v>206</v>
      </c>
      <c r="L19" s="125">
        <v>253</v>
      </c>
      <c r="M19" s="126">
        <v>347</v>
      </c>
      <c r="N19" s="126">
        <v>385</v>
      </c>
      <c r="O19" s="106">
        <f t="shared" si="3"/>
        <v>1191</v>
      </c>
    </row>
    <row r="20" spans="1:15" ht="27.95" customHeight="1">
      <c r="A20" s="155">
        <v>16</v>
      </c>
      <c r="B20" s="180" t="s">
        <v>17</v>
      </c>
      <c r="C20" s="181">
        <f t="shared" si="0"/>
        <v>3816</v>
      </c>
      <c r="D20" s="182">
        <v>469</v>
      </c>
      <c r="E20" s="272">
        <v>1814</v>
      </c>
      <c r="F20" s="183">
        <f t="shared" si="1"/>
        <v>1387</v>
      </c>
      <c r="G20" s="184">
        <v>146</v>
      </c>
      <c r="H20" s="185">
        <v>3670</v>
      </c>
      <c r="I20" s="186">
        <f t="shared" si="2"/>
        <v>2224</v>
      </c>
      <c r="J20" s="273">
        <v>1446</v>
      </c>
      <c r="K20" s="187">
        <v>87</v>
      </c>
      <c r="L20" s="187">
        <v>159</v>
      </c>
      <c r="M20" s="188">
        <v>219</v>
      </c>
      <c r="N20" s="188">
        <v>228</v>
      </c>
      <c r="O20" s="189">
        <f t="shared" si="3"/>
        <v>693</v>
      </c>
    </row>
    <row r="21" spans="1:15" ht="27.95" customHeight="1">
      <c r="A21" s="25">
        <v>17</v>
      </c>
      <c r="B21" s="107" t="s">
        <v>18</v>
      </c>
      <c r="C21" s="104">
        <f t="shared" si="0"/>
        <v>5467</v>
      </c>
      <c r="D21" s="79">
        <v>794</v>
      </c>
      <c r="E21" s="274">
        <v>2507</v>
      </c>
      <c r="F21" s="77">
        <f t="shared" si="1"/>
        <v>1964</v>
      </c>
      <c r="G21" s="108">
        <v>202</v>
      </c>
      <c r="H21" s="124">
        <v>5265</v>
      </c>
      <c r="I21" s="80">
        <f t="shared" si="2"/>
        <v>2871</v>
      </c>
      <c r="J21" s="275">
        <v>2394</v>
      </c>
      <c r="K21" s="125">
        <v>244</v>
      </c>
      <c r="L21" s="125">
        <v>191</v>
      </c>
      <c r="M21" s="126">
        <v>403</v>
      </c>
      <c r="N21" s="126">
        <v>408</v>
      </c>
      <c r="O21" s="106">
        <f t="shared" si="3"/>
        <v>1246</v>
      </c>
    </row>
    <row r="22" spans="1:15" ht="27.95" customHeight="1">
      <c r="A22" s="155">
        <v>18</v>
      </c>
      <c r="B22" s="180" t="s">
        <v>19</v>
      </c>
      <c r="C22" s="181">
        <f t="shared" si="0"/>
        <v>9262</v>
      </c>
      <c r="D22" s="182">
        <v>711</v>
      </c>
      <c r="E22" s="272">
        <v>4737</v>
      </c>
      <c r="F22" s="183">
        <f t="shared" si="1"/>
        <v>3529</v>
      </c>
      <c r="G22" s="184">
        <v>285</v>
      </c>
      <c r="H22" s="185">
        <v>8977</v>
      </c>
      <c r="I22" s="186">
        <f t="shared" si="2"/>
        <v>5745</v>
      </c>
      <c r="J22" s="273">
        <v>3232</v>
      </c>
      <c r="K22" s="187">
        <v>295</v>
      </c>
      <c r="L22" s="187">
        <v>379</v>
      </c>
      <c r="M22" s="188">
        <v>498</v>
      </c>
      <c r="N22" s="188">
        <v>594</v>
      </c>
      <c r="O22" s="189">
        <f t="shared" si="3"/>
        <v>1766</v>
      </c>
    </row>
    <row r="23" spans="1:15" ht="27.95" customHeight="1" thickBot="1">
      <c r="A23" s="371" t="s">
        <v>0</v>
      </c>
      <c r="B23" s="534"/>
      <c r="C23" s="354">
        <f>SUM(C5:C22)</f>
        <v>141637</v>
      </c>
      <c r="D23" s="355">
        <f>SUM(D5:D22)</f>
        <v>11657</v>
      </c>
      <c r="E23" s="355">
        <f>SUM(E5:E22)</f>
        <v>72310</v>
      </c>
      <c r="F23" s="355">
        <f t="shared" ref="F23" si="4">SUM(F5:F22)</f>
        <v>53797</v>
      </c>
      <c r="G23" s="355">
        <f>SUM(G5:G22)</f>
        <v>3873</v>
      </c>
      <c r="H23" s="355">
        <f>SUM(H5:H22)</f>
        <v>137764</v>
      </c>
      <c r="I23" s="355">
        <f t="shared" ref="I23:O23" si="5">SUM(I5:I22)</f>
        <v>86431</v>
      </c>
      <c r="J23" s="355">
        <f>SUM(J5:J22)</f>
        <v>51333</v>
      </c>
      <c r="K23" s="355">
        <f t="shared" ref="K23:N23" si="6">SUM(K5:K22)</f>
        <v>4468</v>
      </c>
      <c r="L23" s="355">
        <f t="shared" si="6"/>
        <v>5429</v>
      </c>
      <c r="M23" s="355">
        <f t="shared" si="6"/>
        <v>8592</v>
      </c>
      <c r="N23" s="355">
        <f t="shared" si="6"/>
        <v>8871</v>
      </c>
      <c r="O23" s="356">
        <f t="shared" si="5"/>
        <v>27360</v>
      </c>
    </row>
    <row r="24" spans="1:15">
      <c r="B24" s="523"/>
      <c r="C24" s="523"/>
      <c r="D24" s="523"/>
      <c r="E24" s="523"/>
      <c r="F24" s="523"/>
      <c r="G24" s="523"/>
      <c r="H24" s="523"/>
      <c r="O24" s="22"/>
    </row>
    <row r="25" spans="1:15" ht="15.75">
      <c r="H25" s="223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0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L4" sqref="L4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customWidth="1"/>
    <col min="7" max="7" width="73.42578125" customWidth="1"/>
    <col min="8" max="8" width="7.7109375" customWidth="1"/>
    <col min="9" max="9" width="11.5703125" bestFit="1" customWidth="1"/>
    <col min="10" max="10" width="12.28515625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20.25">
      <c r="A1" s="276" t="s">
        <v>29</v>
      </c>
      <c r="B1" s="277"/>
      <c r="C1" s="277"/>
      <c r="D1" s="277"/>
      <c r="E1" s="277"/>
      <c r="F1" s="243"/>
      <c r="G1" s="277"/>
      <c r="H1" s="277"/>
      <c r="I1" s="277"/>
      <c r="J1" s="277"/>
    </row>
    <row r="2" spans="1:10" ht="99" customHeight="1">
      <c r="A2" s="109" t="s">
        <v>1</v>
      </c>
      <c r="B2" s="109" t="s">
        <v>43</v>
      </c>
      <c r="C2" s="278" t="s">
        <v>253</v>
      </c>
      <c r="D2" s="278" t="s">
        <v>195</v>
      </c>
      <c r="E2" s="21"/>
      <c r="F2" s="550"/>
      <c r="G2" s="552" t="s">
        <v>254</v>
      </c>
      <c r="H2" s="554" t="s">
        <v>196</v>
      </c>
      <c r="I2" s="554" t="s">
        <v>197</v>
      </c>
      <c r="J2" s="554" t="s">
        <v>198</v>
      </c>
    </row>
    <row r="3" spans="1:10" ht="18">
      <c r="A3" s="359">
        <v>1</v>
      </c>
      <c r="B3" s="46" t="s">
        <v>2</v>
      </c>
      <c r="C3" s="69">
        <v>3327</v>
      </c>
      <c r="D3" s="69">
        <v>3719</v>
      </c>
      <c r="E3" s="21"/>
      <c r="F3" s="551"/>
      <c r="G3" s="553"/>
      <c r="H3" s="555"/>
      <c r="I3" s="555"/>
      <c r="J3" s="555"/>
    </row>
    <row r="4" spans="1:10" ht="18">
      <c r="A4" s="177">
        <v>2</v>
      </c>
      <c r="B4" s="156" t="s">
        <v>3</v>
      </c>
      <c r="C4" s="190">
        <v>3716</v>
      </c>
      <c r="D4" s="190">
        <v>4136</v>
      </c>
      <c r="E4" s="21"/>
      <c r="F4" s="279">
        <v>1</v>
      </c>
      <c r="G4" s="280" t="s">
        <v>199</v>
      </c>
      <c r="H4" s="281" t="s">
        <v>200</v>
      </c>
      <c r="I4" s="282">
        <v>47406</v>
      </c>
      <c r="J4" s="282">
        <v>20547</v>
      </c>
    </row>
    <row r="5" spans="1:10" ht="18">
      <c r="A5" s="359">
        <v>3</v>
      </c>
      <c r="B5" s="46" t="s">
        <v>4</v>
      </c>
      <c r="C5" s="69">
        <v>9145</v>
      </c>
      <c r="D5" s="69">
        <v>9985</v>
      </c>
      <c r="E5" s="21"/>
      <c r="F5" s="283"/>
      <c r="G5" s="284" t="s">
        <v>201</v>
      </c>
      <c r="H5" s="285" t="s">
        <v>202</v>
      </c>
      <c r="I5" s="282">
        <v>8186</v>
      </c>
      <c r="J5" s="282" t="s">
        <v>255</v>
      </c>
    </row>
    <row r="6" spans="1:10" ht="18">
      <c r="A6" s="177">
        <v>4</v>
      </c>
      <c r="B6" s="156" t="s">
        <v>5</v>
      </c>
      <c r="C6" s="190">
        <v>20975</v>
      </c>
      <c r="D6" s="190">
        <v>23093</v>
      </c>
      <c r="E6" s="21"/>
      <c r="F6" s="283"/>
      <c r="G6" s="286" t="s">
        <v>139</v>
      </c>
      <c r="H6" s="285" t="s">
        <v>203</v>
      </c>
      <c r="I6" s="282">
        <v>6061</v>
      </c>
      <c r="J6" s="282" t="s">
        <v>256</v>
      </c>
    </row>
    <row r="7" spans="1:10" ht="18">
      <c r="A7" s="359">
        <v>5</v>
      </c>
      <c r="B7" s="46" t="s">
        <v>6</v>
      </c>
      <c r="C7" s="69">
        <v>19078</v>
      </c>
      <c r="D7" s="69">
        <v>20662</v>
      </c>
      <c r="E7" s="21"/>
      <c r="F7" s="283"/>
      <c r="G7" s="286" t="s">
        <v>140</v>
      </c>
      <c r="H7" s="285" t="s">
        <v>204</v>
      </c>
      <c r="I7" s="282">
        <v>22444</v>
      </c>
      <c r="J7" s="282" t="s">
        <v>257</v>
      </c>
    </row>
    <row r="8" spans="1:10" ht="18" customHeight="1">
      <c r="A8" s="177">
        <v>6</v>
      </c>
      <c r="B8" s="156" t="s">
        <v>7</v>
      </c>
      <c r="C8" s="190">
        <v>16480</v>
      </c>
      <c r="D8" s="190">
        <v>18376</v>
      </c>
      <c r="E8" s="21"/>
      <c r="F8" s="560"/>
      <c r="G8" s="561" t="s">
        <v>205</v>
      </c>
      <c r="H8" s="560" t="s">
        <v>206</v>
      </c>
      <c r="I8" s="563">
        <v>5604</v>
      </c>
      <c r="J8" s="563">
        <v>3114</v>
      </c>
    </row>
    <row r="9" spans="1:10" ht="18">
      <c r="A9" s="359">
        <v>7</v>
      </c>
      <c r="B9" s="46" t="s">
        <v>8</v>
      </c>
      <c r="C9" s="69">
        <v>7262</v>
      </c>
      <c r="D9" s="69">
        <v>7915</v>
      </c>
      <c r="E9" s="21"/>
      <c r="F9" s="560"/>
      <c r="G9" s="562"/>
      <c r="H9" s="560"/>
      <c r="I9" s="564"/>
      <c r="J9" s="564"/>
    </row>
    <row r="10" spans="1:10" ht="24.75">
      <c r="A10" s="177">
        <v>8</v>
      </c>
      <c r="B10" s="156" t="s">
        <v>9</v>
      </c>
      <c r="C10" s="190">
        <v>4058</v>
      </c>
      <c r="D10" s="190">
        <v>4579</v>
      </c>
      <c r="E10" s="21"/>
      <c r="F10" s="279"/>
      <c r="G10" s="286" t="s">
        <v>207</v>
      </c>
      <c r="H10" s="285" t="s">
        <v>208</v>
      </c>
      <c r="I10" s="282">
        <v>5111</v>
      </c>
      <c r="J10" s="282">
        <v>2772</v>
      </c>
    </row>
    <row r="11" spans="1:10" ht="18">
      <c r="A11" s="359">
        <v>9</v>
      </c>
      <c r="B11" s="46" t="s">
        <v>10</v>
      </c>
      <c r="C11" s="69">
        <v>7854</v>
      </c>
      <c r="D11" s="69">
        <v>8527</v>
      </c>
      <c r="E11" s="21"/>
      <c r="F11" s="287" t="s">
        <v>96</v>
      </c>
      <c r="G11" s="288" t="s">
        <v>209</v>
      </c>
      <c r="H11" s="285" t="s">
        <v>210</v>
      </c>
      <c r="I11" s="282">
        <v>106497</v>
      </c>
      <c r="J11" s="282" t="s">
        <v>258</v>
      </c>
    </row>
    <row r="12" spans="1:10" ht="18">
      <c r="A12" s="177">
        <v>10</v>
      </c>
      <c r="B12" s="156" t="s">
        <v>11</v>
      </c>
      <c r="C12" s="190">
        <v>2676</v>
      </c>
      <c r="D12" s="190">
        <v>2948</v>
      </c>
      <c r="E12" s="21"/>
      <c r="F12" s="283"/>
      <c r="G12" s="286" t="s">
        <v>141</v>
      </c>
      <c r="H12" s="285" t="s">
        <v>211</v>
      </c>
      <c r="I12" s="282">
        <v>101635</v>
      </c>
      <c r="J12" s="282" t="s">
        <v>259</v>
      </c>
    </row>
    <row r="13" spans="1:10" ht="18">
      <c r="A13" s="359">
        <v>11</v>
      </c>
      <c r="B13" s="46" t="s">
        <v>12</v>
      </c>
      <c r="C13" s="69">
        <v>4745</v>
      </c>
      <c r="D13" s="69">
        <v>5242</v>
      </c>
      <c r="E13" s="21"/>
      <c r="F13" s="283"/>
      <c r="G13" s="286" t="s">
        <v>142</v>
      </c>
      <c r="H13" s="285" t="s">
        <v>212</v>
      </c>
      <c r="I13" s="282">
        <v>4862</v>
      </c>
      <c r="J13" s="282" t="s">
        <v>260</v>
      </c>
    </row>
    <row r="14" spans="1:10" ht="18" customHeight="1">
      <c r="A14" s="177">
        <v>12</v>
      </c>
      <c r="B14" s="156" t="s">
        <v>13</v>
      </c>
      <c r="C14" s="190">
        <v>7335</v>
      </c>
      <c r="D14" s="190">
        <v>8093</v>
      </c>
      <c r="E14" s="21"/>
      <c r="F14" s="556" t="s">
        <v>97</v>
      </c>
      <c r="G14" s="557" t="s">
        <v>213</v>
      </c>
      <c r="H14" s="560" t="s">
        <v>214</v>
      </c>
      <c r="I14" s="545">
        <v>6906</v>
      </c>
      <c r="J14" s="545">
        <v>2878</v>
      </c>
    </row>
    <row r="15" spans="1:10" ht="18">
      <c r="A15" s="359">
        <v>13</v>
      </c>
      <c r="B15" s="46" t="s">
        <v>14</v>
      </c>
      <c r="C15" s="69">
        <v>3005</v>
      </c>
      <c r="D15" s="69">
        <v>3321</v>
      </c>
      <c r="E15" s="21"/>
      <c r="F15" s="556"/>
      <c r="G15" s="558"/>
      <c r="H15" s="560"/>
      <c r="I15" s="546"/>
      <c r="J15" s="546"/>
    </row>
    <row r="16" spans="1:10" ht="18">
      <c r="A16" s="177">
        <v>14</v>
      </c>
      <c r="B16" s="156" t="s">
        <v>15</v>
      </c>
      <c r="C16" s="190">
        <v>5510</v>
      </c>
      <c r="D16" s="190">
        <v>6095</v>
      </c>
      <c r="E16" s="21"/>
      <c r="F16" s="556"/>
      <c r="G16" s="558"/>
      <c r="H16" s="560"/>
      <c r="I16" s="546"/>
      <c r="J16" s="546"/>
    </row>
    <row r="17" spans="1:10" ht="18">
      <c r="A17" s="359">
        <v>15</v>
      </c>
      <c r="B17" s="46" t="s">
        <v>16</v>
      </c>
      <c r="C17" s="69">
        <v>5220</v>
      </c>
      <c r="D17" s="69">
        <v>5674</v>
      </c>
      <c r="E17" s="21"/>
      <c r="F17" s="556"/>
      <c r="G17" s="559"/>
      <c r="H17" s="560"/>
      <c r="I17" s="547"/>
      <c r="J17" s="547"/>
    </row>
    <row r="18" spans="1:10" ht="18">
      <c r="A18" s="177">
        <v>16</v>
      </c>
      <c r="B18" s="156" t="s">
        <v>17</v>
      </c>
      <c r="C18" s="190">
        <v>4329</v>
      </c>
      <c r="D18" s="190">
        <v>4697</v>
      </c>
      <c r="E18" s="21"/>
      <c r="F18" s="289">
        <v>4</v>
      </c>
      <c r="G18" s="290" t="s">
        <v>215</v>
      </c>
      <c r="H18" s="291"/>
      <c r="I18" s="358">
        <f>I14+I11+I4</f>
        <v>160809</v>
      </c>
      <c r="J18" s="358">
        <f>J14+J11+J4</f>
        <v>127801</v>
      </c>
    </row>
    <row r="19" spans="1:10" ht="18">
      <c r="A19" s="359">
        <v>17</v>
      </c>
      <c r="B19" s="46" t="s">
        <v>18</v>
      </c>
      <c r="C19" s="69">
        <v>5583</v>
      </c>
      <c r="D19" s="69">
        <v>6082</v>
      </c>
      <c r="E19" s="21"/>
      <c r="F19" s="292"/>
      <c r="G19" s="21"/>
      <c r="H19" s="21"/>
      <c r="I19" s="21"/>
      <c r="J19" s="21"/>
    </row>
    <row r="20" spans="1:10" ht="18">
      <c r="A20" s="177">
        <v>18</v>
      </c>
      <c r="B20" s="156" t="s">
        <v>19</v>
      </c>
      <c r="C20" s="190">
        <v>9355</v>
      </c>
      <c r="D20" s="190">
        <v>10142</v>
      </c>
      <c r="E20" s="21"/>
      <c r="F20" s="292"/>
      <c r="G20" s="21"/>
      <c r="H20" s="21"/>
      <c r="I20" s="21"/>
      <c r="J20" s="21"/>
    </row>
    <row r="21" spans="1:10" ht="18">
      <c r="A21" s="548" t="s">
        <v>0</v>
      </c>
      <c r="B21" s="549"/>
      <c r="C21" s="358">
        <f>SUM(C3:C20)</f>
        <v>139653</v>
      </c>
      <c r="D21" s="358">
        <f>SUM(D3:D20)</f>
        <v>153286</v>
      </c>
      <c r="E21" s="21"/>
      <c r="F21" s="292"/>
      <c r="G21" s="21"/>
      <c r="H21" s="21"/>
      <c r="I21" s="21"/>
      <c r="J21" s="21"/>
    </row>
    <row r="22" spans="1:10">
      <c r="A22" s="21"/>
      <c r="B22" s="21"/>
      <c r="C22" s="21"/>
      <c r="D22" s="21"/>
      <c r="E22" s="21"/>
      <c r="F22" s="292"/>
      <c r="G22" s="21"/>
      <c r="H22" s="21"/>
      <c r="I22" s="21"/>
      <c r="J22" s="21"/>
    </row>
  </sheetData>
  <mergeCells count="16">
    <mergeCell ref="J14:J17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J2:J3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scale="8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80" zoomScaleNormal="80" workbookViewId="0">
      <selection activeCell="V12" sqref="V12"/>
    </sheetView>
  </sheetViews>
  <sheetFormatPr defaultRowHeight="12.75"/>
  <cols>
    <col min="2" max="2" width="27.7109375" customWidth="1"/>
    <col min="4" max="4" width="9.85546875" customWidth="1"/>
    <col min="6" max="6" width="11.85546875" customWidth="1"/>
    <col min="8" max="8" width="13.28515625" customWidth="1"/>
    <col min="10" max="10" width="12.7109375" customWidth="1"/>
    <col min="12" max="12" width="12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203"/>
      <c r="B1" s="565" t="s">
        <v>39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203"/>
    </row>
    <row r="2" spans="1:20" ht="23.25">
      <c r="A2" s="203"/>
      <c r="B2" s="565" t="s">
        <v>40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203"/>
    </row>
    <row r="3" spans="1:20" ht="23.25">
      <c r="A3" s="203"/>
      <c r="B3" s="204"/>
      <c r="C3" s="565" t="s">
        <v>286</v>
      </c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203"/>
    </row>
    <row r="4" spans="1:20" ht="18.75" thickBot="1">
      <c r="A4" s="205"/>
      <c r="B4" s="205"/>
      <c r="C4" s="205"/>
      <c r="D4" s="205"/>
      <c r="E4" s="206"/>
      <c r="F4" s="206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0" ht="18" customHeight="1" thickBot="1">
      <c r="A5" s="586" t="s">
        <v>1</v>
      </c>
      <c r="B5" s="589" t="s">
        <v>43</v>
      </c>
      <c r="C5" s="566" t="s">
        <v>143</v>
      </c>
      <c r="D5" s="567"/>
      <c r="E5" s="567"/>
      <c r="F5" s="567"/>
      <c r="G5" s="567"/>
      <c r="H5" s="567"/>
      <c r="I5" s="568"/>
      <c r="J5" s="569" t="s">
        <v>216</v>
      </c>
      <c r="K5" s="569"/>
      <c r="L5" s="570"/>
      <c r="M5" s="570"/>
      <c r="N5" s="570"/>
      <c r="O5" s="570"/>
      <c r="P5" s="570"/>
      <c r="Q5" s="570"/>
      <c r="R5" s="570"/>
      <c r="S5" s="571"/>
      <c r="T5" s="205"/>
    </row>
    <row r="6" spans="1:20" ht="15.6" customHeight="1" thickBot="1">
      <c r="A6" s="587"/>
      <c r="B6" s="590"/>
      <c r="C6" s="592" t="s">
        <v>244</v>
      </c>
      <c r="D6" s="573"/>
      <c r="E6" s="574"/>
      <c r="F6" s="572" t="s">
        <v>168</v>
      </c>
      <c r="G6" s="573"/>
      <c r="H6" s="574"/>
      <c r="I6" s="575" t="s">
        <v>245</v>
      </c>
      <c r="J6" s="577" t="s">
        <v>144</v>
      </c>
      <c r="K6" s="578"/>
      <c r="L6" s="579"/>
      <c r="M6" s="579"/>
      <c r="N6" s="579"/>
      <c r="O6" s="579"/>
      <c r="P6" s="580"/>
      <c r="Q6" s="581" t="s">
        <v>145</v>
      </c>
      <c r="R6" s="582"/>
      <c r="S6" s="583"/>
      <c r="T6" s="341"/>
    </row>
    <row r="7" spans="1:20" ht="60.75" thickBot="1">
      <c r="A7" s="588"/>
      <c r="B7" s="591"/>
      <c r="C7" s="224" t="s">
        <v>30</v>
      </c>
      <c r="D7" s="207" t="s">
        <v>246</v>
      </c>
      <c r="E7" s="207" t="s">
        <v>247</v>
      </c>
      <c r="F7" s="224" t="s">
        <v>30</v>
      </c>
      <c r="G7" s="207" t="s">
        <v>246</v>
      </c>
      <c r="H7" s="207" t="s">
        <v>247</v>
      </c>
      <c r="I7" s="576"/>
      <c r="J7" s="603" t="s">
        <v>30</v>
      </c>
      <c r="K7" s="604" t="s">
        <v>167</v>
      </c>
      <c r="L7" s="605" t="s">
        <v>168</v>
      </c>
      <c r="M7" s="606" t="s">
        <v>169</v>
      </c>
      <c r="N7" s="343" t="s">
        <v>171</v>
      </c>
      <c r="O7" s="342" t="s">
        <v>172</v>
      </c>
      <c r="P7" s="344" t="s">
        <v>170</v>
      </c>
      <c r="Q7" s="226" t="s">
        <v>30</v>
      </c>
      <c r="R7" s="207" t="s">
        <v>167</v>
      </c>
      <c r="S7" s="225" t="s">
        <v>168</v>
      </c>
      <c r="T7" s="341"/>
    </row>
    <row r="8" spans="1:20" ht="18.75" thickTop="1">
      <c r="A8" s="87">
        <v>1</v>
      </c>
      <c r="B8" s="103" t="s">
        <v>2</v>
      </c>
      <c r="C8" s="227">
        <v>192</v>
      </c>
      <c r="D8" s="209">
        <v>62</v>
      </c>
      <c r="E8" s="209">
        <f>C8-D8</f>
        <v>130</v>
      </c>
      <c r="F8" s="211">
        <v>1</v>
      </c>
      <c r="G8" s="209">
        <v>0</v>
      </c>
      <c r="H8" s="209">
        <f>F8-G8</f>
        <v>1</v>
      </c>
      <c r="I8" s="345">
        <f>C8+F8</f>
        <v>193</v>
      </c>
      <c r="J8" s="227">
        <f>K8+L8</f>
        <v>330</v>
      </c>
      <c r="K8" s="229">
        <v>329</v>
      </c>
      <c r="L8" s="607">
        <v>1</v>
      </c>
      <c r="M8" s="608">
        <v>113</v>
      </c>
      <c r="N8" s="209">
        <f t="shared" ref="N8:N25" si="0">K8-M8</f>
        <v>216</v>
      </c>
      <c r="O8" s="209">
        <v>0</v>
      </c>
      <c r="P8" s="228">
        <f t="shared" ref="P8:P25" si="1">L8-O8</f>
        <v>1</v>
      </c>
      <c r="Q8" s="227">
        <f>R8+S8</f>
        <v>316</v>
      </c>
      <c r="R8" s="229">
        <v>315</v>
      </c>
      <c r="S8" s="75">
        <v>1</v>
      </c>
      <c r="T8" s="346"/>
    </row>
    <row r="9" spans="1:20" ht="18">
      <c r="A9" s="230">
        <v>2</v>
      </c>
      <c r="B9" s="347" t="s">
        <v>3</v>
      </c>
      <c r="C9" s="231">
        <v>171</v>
      </c>
      <c r="D9" s="210">
        <v>55</v>
      </c>
      <c r="E9" s="210">
        <f t="shared" ref="E9:E25" si="2">C9-D9</f>
        <v>116</v>
      </c>
      <c r="F9" s="232">
        <v>1</v>
      </c>
      <c r="G9" s="210">
        <v>0</v>
      </c>
      <c r="H9" s="210">
        <f t="shared" ref="H9:H25" si="3">F9-G9</f>
        <v>1</v>
      </c>
      <c r="I9" s="348">
        <f t="shared" ref="I9:I25" si="4">C9+F9</f>
        <v>172</v>
      </c>
      <c r="J9" s="231">
        <f t="shared" ref="J9:J25" si="5">K9+L9</f>
        <v>280</v>
      </c>
      <c r="K9" s="235">
        <v>276</v>
      </c>
      <c r="L9" s="609">
        <v>4</v>
      </c>
      <c r="M9" s="610">
        <v>92</v>
      </c>
      <c r="N9" s="210">
        <f t="shared" si="0"/>
        <v>184</v>
      </c>
      <c r="O9" s="210">
        <v>1</v>
      </c>
      <c r="P9" s="234">
        <f t="shared" si="1"/>
        <v>3</v>
      </c>
      <c r="Q9" s="231">
        <f t="shared" ref="Q9:Q25" si="6">R9+S9</f>
        <v>274</v>
      </c>
      <c r="R9" s="235">
        <v>270</v>
      </c>
      <c r="S9" s="236">
        <v>4</v>
      </c>
      <c r="T9" s="346"/>
    </row>
    <row r="10" spans="1:20" ht="18">
      <c r="A10" s="88">
        <v>3</v>
      </c>
      <c r="B10" s="107" t="s">
        <v>4</v>
      </c>
      <c r="C10" s="227">
        <v>272</v>
      </c>
      <c r="D10" s="209">
        <v>110</v>
      </c>
      <c r="E10" s="209">
        <f t="shared" si="2"/>
        <v>162</v>
      </c>
      <c r="F10" s="211">
        <v>1</v>
      </c>
      <c r="G10" s="209">
        <v>0</v>
      </c>
      <c r="H10" s="209">
        <f t="shared" si="3"/>
        <v>1</v>
      </c>
      <c r="I10" s="345">
        <f t="shared" si="4"/>
        <v>273</v>
      </c>
      <c r="J10" s="227">
        <f t="shared" si="5"/>
        <v>473</v>
      </c>
      <c r="K10" s="229">
        <v>466</v>
      </c>
      <c r="L10" s="607">
        <v>7</v>
      </c>
      <c r="M10" s="608">
        <v>191</v>
      </c>
      <c r="N10" s="209">
        <f t="shared" si="0"/>
        <v>275</v>
      </c>
      <c r="O10" s="209">
        <v>3</v>
      </c>
      <c r="P10" s="228">
        <f t="shared" si="1"/>
        <v>4</v>
      </c>
      <c r="Q10" s="227">
        <f t="shared" si="6"/>
        <v>455</v>
      </c>
      <c r="R10" s="229">
        <v>448</v>
      </c>
      <c r="S10" s="75">
        <v>7</v>
      </c>
      <c r="T10" s="346"/>
    </row>
    <row r="11" spans="1:20" ht="18">
      <c r="A11" s="230">
        <v>4</v>
      </c>
      <c r="B11" s="347" t="s">
        <v>5</v>
      </c>
      <c r="C11" s="231">
        <v>974</v>
      </c>
      <c r="D11" s="210">
        <v>344</v>
      </c>
      <c r="E11" s="210">
        <f t="shared" si="2"/>
        <v>630</v>
      </c>
      <c r="F11" s="233">
        <v>9</v>
      </c>
      <c r="G11" s="210">
        <v>4</v>
      </c>
      <c r="H11" s="210">
        <f t="shared" si="3"/>
        <v>5</v>
      </c>
      <c r="I11" s="348">
        <f t="shared" si="4"/>
        <v>983</v>
      </c>
      <c r="J11" s="231">
        <f t="shared" si="5"/>
        <v>1713</v>
      </c>
      <c r="K11" s="235">
        <v>1694</v>
      </c>
      <c r="L11" s="609">
        <v>19</v>
      </c>
      <c r="M11" s="610">
        <v>690</v>
      </c>
      <c r="N11" s="210">
        <f t="shared" si="0"/>
        <v>1004</v>
      </c>
      <c r="O11" s="210">
        <v>10</v>
      </c>
      <c r="P11" s="234">
        <f t="shared" si="1"/>
        <v>9</v>
      </c>
      <c r="Q11" s="231">
        <f t="shared" si="6"/>
        <v>1661</v>
      </c>
      <c r="R11" s="235">
        <v>1642</v>
      </c>
      <c r="S11" s="236">
        <v>19</v>
      </c>
      <c r="T11" s="346"/>
    </row>
    <row r="12" spans="1:20" ht="18">
      <c r="A12" s="88">
        <v>5</v>
      </c>
      <c r="B12" s="107" t="s">
        <v>6</v>
      </c>
      <c r="C12" s="227">
        <v>628</v>
      </c>
      <c r="D12" s="209">
        <v>248</v>
      </c>
      <c r="E12" s="209">
        <f t="shared" si="2"/>
        <v>380</v>
      </c>
      <c r="F12" s="211">
        <v>13</v>
      </c>
      <c r="G12" s="209">
        <v>5</v>
      </c>
      <c r="H12" s="209">
        <f t="shared" si="3"/>
        <v>8</v>
      </c>
      <c r="I12" s="345">
        <f t="shared" si="4"/>
        <v>641</v>
      </c>
      <c r="J12" s="227">
        <f t="shared" si="5"/>
        <v>1115</v>
      </c>
      <c r="K12" s="229">
        <v>1090</v>
      </c>
      <c r="L12" s="607">
        <v>25</v>
      </c>
      <c r="M12" s="608">
        <v>493</v>
      </c>
      <c r="N12" s="209">
        <f t="shared" si="0"/>
        <v>597</v>
      </c>
      <c r="O12" s="209">
        <v>11</v>
      </c>
      <c r="P12" s="228">
        <f t="shared" si="1"/>
        <v>14</v>
      </c>
      <c r="Q12" s="227">
        <f t="shared" si="6"/>
        <v>1080</v>
      </c>
      <c r="R12" s="229">
        <v>1055</v>
      </c>
      <c r="S12" s="75">
        <v>25</v>
      </c>
      <c r="T12" s="346"/>
    </row>
    <row r="13" spans="1:20" ht="18">
      <c r="A13" s="230">
        <v>6</v>
      </c>
      <c r="B13" s="347" t="s">
        <v>7</v>
      </c>
      <c r="C13" s="231">
        <v>777</v>
      </c>
      <c r="D13" s="210">
        <v>275</v>
      </c>
      <c r="E13" s="210">
        <f t="shared" si="2"/>
        <v>502</v>
      </c>
      <c r="F13" s="233">
        <v>11</v>
      </c>
      <c r="G13" s="210">
        <v>4</v>
      </c>
      <c r="H13" s="210">
        <f t="shared" si="3"/>
        <v>7</v>
      </c>
      <c r="I13" s="348">
        <f t="shared" si="4"/>
        <v>788</v>
      </c>
      <c r="J13" s="231">
        <f t="shared" si="5"/>
        <v>1331</v>
      </c>
      <c r="K13" s="235">
        <v>1309</v>
      </c>
      <c r="L13" s="609">
        <v>22</v>
      </c>
      <c r="M13" s="610">
        <v>503</v>
      </c>
      <c r="N13" s="210">
        <f t="shared" si="0"/>
        <v>806</v>
      </c>
      <c r="O13" s="210">
        <v>11</v>
      </c>
      <c r="P13" s="234">
        <f t="shared" si="1"/>
        <v>11</v>
      </c>
      <c r="Q13" s="231">
        <f t="shared" si="6"/>
        <v>1286</v>
      </c>
      <c r="R13" s="235">
        <v>1264</v>
      </c>
      <c r="S13" s="236">
        <v>22</v>
      </c>
      <c r="T13" s="346"/>
    </row>
    <row r="14" spans="1:20" ht="18">
      <c r="A14" s="88">
        <v>7</v>
      </c>
      <c r="B14" s="107" t="s">
        <v>8</v>
      </c>
      <c r="C14" s="227">
        <v>288</v>
      </c>
      <c r="D14" s="209">
        <v>96</v>
      </c>
      <c r="E14" s="209">
        <f t="shared" si="2"/>
        <v>192</v>
      </c>
      <c r="F14" s="211">
        <v>7</v>
      </c>
      <c r="G14" s="209">
        <v>2</v>
      </c>
      <c r="H14" s="209">
        <f t="shared" si="3"/>
        <v>5</v>
      </c>
      <c r="I14" s="345">
        <f t="shared" si="4"/>
        <v>295</v>
      </c>
      <c r="J14" s="227">
        <f t="shared" si="5"/>
        <v>473</v>
      </c>
      <c r="K14" s="229">
        <v>462</v>
      </c>
      <c r="L14" s="607">
        <v>11</v>
      </c>
      <c r="M14" s="608">
        <v>178</v>
      </c>
      <c r="N14" s="209">
        <f t="shared" si="0"/>
        <v>284</v>
      </c>
      <c r="O14" s="209">
        <v>3</v>
      </c>
      <c r="P14" s="228">
        <f t="shared" si="1"/>
        <v>8</v>
      </c>
      <c r="Q14" s="227">
        <f t="shared" si="6"/>
        <v>453</v>
      </c>
      <c r="R14" s="229">
        <v>442</v>
      </c>
      <c r="S14" s="75">
        <v>11</v>
      </c>
      <c r="T14" s="346"/>
    </row>
    <row r="15" spans="1:20" ht="18">
      <c r="A15" s="230">
        <v>8</v>
      </c>
      <c r="B15" s="347" t="s">
        <v>9</v>
      </c>
      <c r="C15" s="231">
        <v>181</v>
      </c>
      <c r="D15" s="210">
        <v>77</v>
      </c>
      <c r="E15" s="210">
        <f t="shared" si="2"/>
        <v>104</v>
      </c>
      <c r="F15" s="233">
        <v>6</v>
      </c>
      <c r="G15" s="210">
        <v>3</v>
      </c>
      <c r="H15" s="210">
        <f t="shared" si="3"/>
        <v>3</v>
      </c>
      <c r="I15" s="348">
        <f t="shared" si="4"/>
        <v>187</v>
      </c>
      <c r="J15" s="231">
        <f t="shared" si="5"/>
        <v>311</v>
      </c>
      <c r="K15" s="235">
        <v>302</v>
      </c>
      <c r="L15" s="609">
        <v>9</v>
      </c>
      <c r="M15" s="610">
        <v>117</v>
      </c>
      <c r="N15" s="210">
        <f t="shared" si="0"/>
        <v>185</v>
      </c>
      <c r="O15" s="210">
        <v>4</v>
      </c>
      <c r="P15" s="234">
        <f t="shared" si="1"/>
        <v>5</v>
      </c>
      <c r="Q15" s="231">
        <f t="shared" si="6"/>
        <v>297</v>
      </c>
      <c r="R15" s="235">
        <v>288</v>
      </c>
      <c r="S15" s="236">
        <v>9</v>
      </c>
      <c r="T15" s="346"/>
    </row>
    <row r="16" spans="1:20" ht="18">
      <c r="A16" s="88">
        <v>9</v>
      </c>
      <c r="B16" s="107" t="s">
        <v>10</v>
      </c>
      <c r="C16" s="227">
        <v>320</v>
      </c>
      <c r="D16" s="209">
        <v>125</v>
      </c>
      <c r="E16" s="209">
        <f t="shared" si="2"/>
        <v>195</v>
      </c>
      <c r="F16" s="211">
        <v>6</v>
      </c>
      <c r="G16" s="209">
        <v>1</v>
      </c>
      <c r="H16" s="209">
        <f t="shared" si="3"/>
        <v>5</v>
      </c>
      <c r="I16" s="345">
        <f t="shared" si="4"/>
        <v>326</v>
      </c>
      <c r="J16" s="227">
        <f t="shared" si="5"/>
        <v>520</v>
      </c>
      <c r="K16" s="229">
        <v>511</v>
      </c>
      <c r="L16" s="607">
        <v>9</v>
      </c>
      <c r="M16" s="608">
        <v>211</v>
      </c>
      <c r="N16" s="209">
        <f t="shared" si="0"/>
        <v>300</v>
      </c>
      <c r="O16" s="209">
        <v>3</v>
      </c>
      <c r="P16" s="228">
        <f t="shared" si="1"/>
        <v>6</v>
      </c>
      <c r="Q16" s="227">
        <f t="shared" si="6"/>
        <v>508</v>
      </c>
      <c r="R16" s="229">
        <v>499</v>
      </c>
      <c r="S16" s="75">
        <v>9</v>
      </c>
      <c r="T16" s="346"/>
    </row>
    <row r="17" spans="1:20" ht="18">
      <c r="A17" s="230">
        <v>10</v>
      </c>
      <c r="B17" s="347" t="s">
        <v>11</v>
      </c>
      <c r="C17" s="231">
        <v>123</v>
      </c>
      <c r="D17" s="210">
        <v>50</v>
      </c>
      <c r="E17" s="210">
        <f t="shared" si="2"/>
        <v>73</v>
      </c>
      <c r="F17" s="233">
        <v>1</v>
      </c>
      <c r="G17" s="210">
        <v>0</v>
      </c>
      <c r="H17" s="210">
        <f t="shared" si="3"/>
        <v>1</v>
      </c>
      <c r="I17" s="348">
        <f t="shared" si="4"/>
        <v>124</v>
      </c>
      <c r="J17" s="231">
        <f t="shared" si="5"/>
        <v>194</v>
      </c>
      <c r="K17" s="235">
        <v>193</v>
      </c>
      <c r="L17" s="609">
        <v>1</v>
      </c>
      <c r="M17" s="610">
        <v>78</v>
      </c>
      <c r="N17" s="210">
        <f t="shared" si="0"/>
        <v>115</v>
      </c>
      <c r="O17" s="210">
        <v>1</v>
      </c>
      <c r="P17" s="234">
        <f t="shared" si="1"/>
        <v>0</v>
      </c>
      <c r="Q17" s="231">
        <f t="shared" si="6"/>
        <v>188</v>
      </c>
      <c r="R17" s="235">
        <v>187</v>
      </c>
      <c r="S17" s="236">
        <v>1</v>
      </c>
      <c r="T17" s="346"/>
    </row>
    <row r="18" spans="1:20" ht="18">
      <c r="A18" s="88">
        <v>11</v>
      </c>
      <c r="B18" s="107" t="s">
        <v>12</v>
      </c>
      <c r="C18" s="227">
        <v>256</v>
      </c>
      <c r="D18" s="209">
        <v>115</v>
      </c>
      <c r="E18" s="209">
        <f t="shared" si="2"/>
        <v>141</v>
      </c>
      <c r="F18" s="211">
        <v>1</v>
      </c>
      <c r="G18" s="209">
        <v>0</v>
      </c>
      <c r="H18" s="209">
        <f t="shared" si="3"/>
        <v>1</v>
      </c>
      <c r="I18" s="345">
        <f t="shared" si="4"/>
        <v>257</v>
      </c>
      <c r="J18" s="227">
        <f t="shared" si="5"/>
        <v>446</v>
      </c>
      <c r="K18" s="229">
        <v>442</v>
      </c>
      <c r="L18" s="607">
        <v>4</v>
      </c>
      <c r="M18" s="608">
        <v>194</v>
      </c>
      <c r="N18" s="209">
        <f t="shared" si="0"/>
        <v>248</v>
      </c>
      <c r="O18" s="209">
        <v>0</v>
      </c>
      <c r="P18" s="228">
        <f t="shared" si="1"/>
        <v>4</v>
      </c>
      <c r="Q18" s="227">
        <f t="shared" si="6"/>
        <v>437</v>
      </c>
      <c r="R18" s="229">
        <v>433</v>
      </c>
      <c r="S18" s="75">
        <v>4</v>
      </c>
      <c r="T18" s="346"/>
    </row>
    <row r="19" spans="1:20" ht="18">
      <c r="A19" s="230">
        <v>12</v>
      </c>
      <c r="B19" s="347" t="s">
        <v>13</v>
      </c>
      <c r="C19" s="231">
        <v>266</v>
      </c>
      <c r="D19" s="210">
        <v>105</v>
      </c>
      <c r="E19" s="210">
        <f t="shared" si="2"/>
        <v>161</v>
      </c>
      <c r="F19" s="233">
        <v>0</v>
      </c>
      <c r="G19" s="210">
        <v>0</v>
      </c>
      <c r="H19" s="210">
        <f t="shared" si="3"/>
        <v>0</v>
      </c>
      <c r="I19" s="348">
        <f t="shared" si="4"/>
        <v>266</v>
      </c>
      <c r="J19" s="231">
        <f t="shared" si="5"/>
        <v>450</v>
      </c>
      <c r="K19" s="235">
        <v>447</v>
      </c>
      <c r="L19" s="609">
        <v>3</v>
      </c>
      <c r="M19" s="610">
        <v>186</v>
      </c>
      <c r="N19" s="210">
        <f t="shared" si="0"/>
        <v>261</v>
      </c>
      <c r="O19" s="210">
        <v>2</v>
      </c>
      <c r="P19" s="234">
        <f t="shared" si="1"/>
        <v>1</v>
      </c>
      <c r="Q19" s="231">
        <f t="shared" si="6"/>
        <v>434</v>
      </c>
      <c r="R19" s="235">
        <v>431</v>
      </c>
      <c r="S19" s="236">
        <v>3</v>
      </c>
      <c r="T19" s="346"/>
    </row>
    <row r="20" spans="1:20" ht="18">
      <c r="A20" s="88">
        <v>13</v>
      </c>
      <c r="B20" s="107" t="s">
        <v>14</v>
      </c>
      <c r="C20" s="227">
        <v>115</v>
      </c>
      <c r="D20" s="209">
        <v>36</v>
      </c>
      <c r="E20" s="209">
        <f t="shared" si="2"/>
        <v>79</v>
      </c>
      <c r="F20" s="211">
        <v>1</v>
      </c>
      <c r="G20" s="209">
        <v>0</v>
      </c>
      <c r="H20" s="209">
        <f t="shared" si="3"/>
        <v>1</v>
      </c>
      <c r="I20" s="345">
        <f t="shared" si="4"/>
        <v>116</v>
      </c>
      <c r="J20" s="227">
        <f t="shared" si="5"/>
        <v>205</v>
      </c>
      <c r="K20" s="229">
        <v>204</v>
      </c>
      <c r="L20" s="607">
        <v>1</v>
      </c>
      <c r="M20" s="608">
        <v>73</v>
      </c>
      <c r="N20" s="209">
        <f t="shared" si="0"/>
        <v>131</v>
      </c>
      <c r="O20" s="209">
        <v>0</v>
      </c>
      <c r="P20" s="228">
        <f t="shared" si="1"/>
        <v>1</v>
      </c>
      <c r="Q20" s="227">
        <f t="shared" si="6"/>
        <v>202</v>
      </c>
      <c r="R20" s="229">
        <v>201</v>
      </c>
      <c r="S20" s="75">
        <v>1</v>
      </c>
      <c r="T20" s="346"/>
    </row>
    <row r="21" spans="1:20" ht="18">
      <c r="A21" s="230">
        <v>14</v>
      </c>
      <c r="B21" s="347" t="s">
        <v>15</v>
      </c>
      <c r="C21" s="231">
        <v>226</v>
      </c>
      <c r="D21" s="210">
        <v>86</v>
      </c>
      <c r="E21" s="210">
        <f t="shared" si="2"/>
        <v>140</v>
      </c>
      <c r="F21" s="233">
        <v>0</v>
      </c>
      <c r="G21" s="210">
        <v>0</v>
      </c>
      <c r="H21" s="210">
        <f t="shared" si="3"/>
        <v>0</v>
      </c>
      <c r="I21" s="348">
        <f t="shared" si="4"/>
        <v>226</v>
      </c>
      <c r="J21" s="231">
        <f t="shared" si="5"/>
        <v>385</v>
      </c>
      <c r="K21" s="235">
        <v>384</v>
      </c>
      <c r="L21" s="609">
        <v>1</v>
      </c>
      <c r="M21" s="610">
        <v>164</v>
      </c>
      <c r="N21" s="210">
        <f t="shared" si="0"/>
        <v>220</v>
      </c>
      <c r="O21" s="210">
        <v>1</v>
      </c>
      <c r="P21" s="234">
        <f t="shared" si="1"/>
        <v>0</v>
      </c>
      <c r="Q21" s="231">
        <f t="shared" si="6"/>
        <v>373</v>
      </c>
      <c r="R21" s="235">
        <v>372</v>
      </c>
      <c r="S21" s="236">
        <v>1</v>
      </c>
      <c r="T21" s="346"/>
    </row>
    <row r="22" spans="1:20" ht="18">
      <c r="A22" s="88">
        <v>15</v>
      </c>
      <c r="B22" s="107" t="s">
        <v>16</v>
      </c>
      <c r="C22" s="227">
        <v>199</v>
      </c>
      <c r="D22" s="209">
        <v>67</v>
      </c>
      <c r="E22" s="209">
        <f t="shared" si="2"/>
        <v>132</v>
      </c>
      <c r="F22" s="211">
        <v>3</v>
      </c>
      <c r="G22" s="209">
        <v>0</v>
      </c>
      <c r="H22" s="209">
        <f t="shared" si="3"/>
        <v>3</v>
      </c>
      <c r="I22" s="345">
        <f t="shared" si="4"/>
        <v>202</v>
      </c>
      <c r="J22" s="227">
        <f t="shared" si="5"/>
        <v>340</v>
      </c>
      <c r="K22" s="229">
        <v>337</v>
      </c>
      <c r="L22" s="607">
        <v>3</v>
      </c>
      <c r="M22" s="608">
        <v>126</v>
      </c>
      <c r="N22" s="209">
        <f t="shared" si="0"/>
        <v>211</v>
      </c>
      <c r="O22" s="209">
        <v>0</v>
      </c>
      <c r="P22" s="228">
        <f t="shared" si="1"/>
        <v>3</v>
      </c>
      <c r="Q22" s="227">
        <f t="shared" si="6"/>
        <v>328</v>
      </c>
      <c r="R22" s="229">
        <v>325</v>
      </c>
      <c r="S22" s="75">
        <v>3</v>
      </c>
      <c r="T22" s="346"/>
    </row>
    <row r="23" spans="1:20" ht="18">
      <c r="A23" s="230">
        <v>16</v>
      </c>
      <c r="B23" s="347" t="s">
        <v>17</v>
      </c>
      <c r="C23" s="231">
        <v>142</v>
      </c>
      <c r="D23" s="210">
        <v>61</v>
      </c>
      <c r="E23" s="210">
        <f t="shared" si="2"/>
        <v>81</v>
      </c>
      <c r="F23" s="233">
        <v>7</v>
      </c>
      <c r="G23" s="210">
        <v>4</v>
      </c>
      <c r="H23" s="210">
        <f t="shared" si="3"/>
        <v>3</v>
      </c>
      <c r="I23" s="348">
        <f t="shared" si="4"/>
        <v>149</v>
      </c>
      <c r="J23" s="231">
        <f t="shared" si="5"/>
        <v>248</v>
      </c>
      <c r="K23" s="235">
        <v>237</v>
      </c>
      <c r="L23" s="609">
        <v>11</v>
      </c>
      <c r="M23" s="610">
        <v>112</v>
      </c>
      <c r="N23" s="210">
        <f t="shared" si="0"/>
        <v>125</v>
      </c>
      <c r="O23" s="210">
        <v>6</v>
      </c>
      <c r="P23" s="234">
        <f t="shared" si="1"/>
        <v>5</v>
      </c>
      <c r="Q23" s="231">
        <f t="shared" si="6"/>
        <v>239</v>
      </c>
      <c r="R23" s="235">
        <v>228</v>
      </c>
      <c r="S23" s="236">
        <v>11</v>
      </c>
      <c r="T23" s="346"/>
    </row>
    <row r="24" spans="1:20" ht="18">
      <c r="A24" s="88">
        <v>17</v>
      </c>
      <c r="B24" s="107" t="s">
        <v>18</v>
      </c>
      <c r="C24" s="227">
        <v>233</v>
      </c>
      <c r="D24" s="209">
        <v>93</v>
      </c>
      <c r="E24" s="209">
        <f t="shared" si="2"/>
        <v>140</v>
      </c>
      <c r="F24" s="211">
        <v>0</v>
      </c>
      <c r="G24" s="209">
        <v>0</v>
      </c>
      <c r="H24" s="209">
        <f t="shared" si="3"/>
        <v>0</v>
      </c>
      <c r="I24" s="345">
        <f t="shared" si="4"/>
        <v>233</v>
      </c>
      <c r="J24" s="227">
        <f t="shared" si="5"/>
        <v>408</v>
      </c>
      <c r="K24" s="229">
        <v>406</v>
      </c>
      <c r="L24" s="607">
        <v>2</v>
      </c>
      <c r="M24" s="608">
        <v>157</v>
      </c>
      <c r="N24" s="209">
        <f t="shared" si="0"/>
        <v>249</v>
      </c>
      <c r="O24" s="209">
        <v>1</v>
      </c>
      <c r="P24" s="228">
        <f t="shared" si="1"/>
        <v>1</v>
      </c>
      <c r="Q24" s="227">
        <f t="shared" si="6"/>
        <v>395</v>
      </c>
      <c r="R24" s="229">
        <v>393</v>
      </c>
      <c r="S24" s="75">
        <v>2</v>
      </c>
      <c r="T24" s="346"/>
    </row>
    <row r="25" spans="1:20" ht="18.75" thickBot="1">
      <c r="A25" s="237">
        <v>18</v>
      </c>
      <c r="B25" s="349" t="s">
        <v>19</v>
      </c>
      <c r="C25" s="350">
        <v>425</v>
      </c>
      <c r="D25" s="351">
        <v>148</v>
      </c>
      <c r="E25" s="351">
        <f t="shared" si="2"/>
        <v>277</v>
      </c>
      <c r="F25" s="352">
        <v>2</v>
      </c>
      <c r="G25" s="351">
        <v>0</v>
      </c>
      <c r="H25" s="351">
        <f t="shared" si="3"/>
        <v>2</v>
      </c>
      <c r="I25" s="353">
        <f t="shared" si="4"/>
        <v>427</v>
      </c>
      <c r="J25" s="238">
        <f t="shared" si="5"/>
        <v>720</v>
      </c>
      <c r="K25" s="241">
        <v>708</v>
      </c>
      <c r="L25" s="611">
        <v>12</v>
      </c>
      <c r="M25" s="612">
        <v>261</v>
      </c>
      <c r="N25" s="239">
        <f t="shared" si="0"/>
        <v>447</v>
      </c>
      <c r="O25" s="239">
        <v>6</v>
      </c>
      <c r="P25" s="240">
        <f t="shared" si="1"/>
        <v>6</v>
      </c>
      <c r="Q25" s="238">
        <f t="shared" si="6"/>
        <v>12</v>
      </c>
      <c r="R25" s="241"/>
      <c r="S25" s="293">
        <v>12</v>
      </c>
      <c r="T25" s="346"/>
    </row>
    <row r="26" spans="1:20" ht="18.75" thickBot="1">
      <c r="A26" s="584" t="s">
        <v>0</v>
      </c>
      <c r="B26" s="585"/>
      <c r="C26" s="242">
        <f t="shared" ref="C26:S26" si="7">SUM(C8:C25)</f>
        <v>5788</v>
      </c>
      <c r="D26" s="242">
        <f t="shared" si="7"/>
        <v>2153</v>
      </c>
      <c r="E26" s="242">
        <f t="shared" si="7"/>
        <v>3635</v>
      </c>
      <c r="F26" s="242">
        <f t="shared" si="7"/>
        <v>70</v>
      </c>
      <c r="G26" s="242">
        <f t="shared" si="7"/>
        <v>23</v>
      </c>
      <c r="H26" s="242">
        <f t="shared" si="7"/>
        <v>47</v>
      </c>
      <c r="I26" s="242">
        <f t="shared" si="7"/>
        <v>5858</v>
      </c>
      <c r="J26" s="294">
        <f t="shared" si="7"/>
        <v>9942</v>
      </c>
      <c r="K26" s="294">
        <f t="shared" si="7"/>
        <v>9797</v>
      </c>
      <c r="L26" s="613">
        <f t="shared" si="7"/>
        <v>145</v>
      </c>
      <c r="M26" s="614">
        <f>SUM(M8:M25)</f>
        <v>3939</v>
      </c>
      <c r="N26" s="242">
        <f t="shared" si="7"/>
        <v>5858</v>
      </c>
      <c r="O26" s="242">
        <f t="shared" si="7"/>
        <v>63</v>
      </c>
      <c r="P26" s="242">
        <f t="shared" si="7"/>
        <v>82</v>
      </c>
      <c r="Q26" s="294">
        <f>SUM(Q8:Q25)</f>
        <v>8938</v>
      </c>
      <c r="R26" s="242">
        <f t="shared" si="7"/>
        <v>8793</v>
      </c>
      <c r="S26" s="242">
        <f t="shared" si="7"/>
        <v>145</v>
      </c>
      <c r="T26" s="341"/>
    </row>
    <row r="27" spans="1:20">
      <c r="A27" s="341"/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</row>
  </sheetData>
  <mergeCells count="13">
    <mergeCell ref="F6:H6"/>
    <mergeCell ref="I6:I7"/>
    <mergeCell ref="J6:P6"/>
    <mergeCell ref="Q6:S6"/>
    <mergeCell ref="A26:B26"/>
    <mergeCell ref="A5:A7"/>
    <mergeCell ref="B5:B7"/>
    <mergeCell ref="C6:E6"/>
    <mergeCell ref="B1:S1"/>
    <mergeCell ref="B2:S2"/>
    <mergeCell ref="C3:S3"/>
    <mergeCell ref="C5:I5"/>
    <mergeCell ref="J5:S5"/>
  </mergeCells>
  <phoneticPr fontId="20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P7" sqref="P7"/>
    </sheetView>
  </sheetViews>
  <sheetFormatPr defaultRowHeight="12.75"/>
  <cols>
    <col min="2" max="2" width="26.28515625" customWidth="1"/>
    <col min="3" max="3" width="35.7109375" bestFit="1" customWidth="1"/>
    <col min="4" max="4" width="33.7109375" customWidth="1"/>
  </cols>
  <sheetData>
    <row r="1" spans="1:4" ht="106.15" customHeight="1">
      <c r="A1" s="593" t="s">
        <v>231</v>
      </c>
      <c r="B1" s="593"/>
      <c r="C1" s="593"/>
      <c r="D1" s="593"/>
    </row>
    <row r="2" spans="1:4" ht="18.75">
      <c r="A2" s="594" t="s">
        <v>287</v>
      </c>
      <c r="B2" s="594"/>
      <c r="C2" s="594"/>
      <c r="D2" s="594"/>
    </row>
    <row r="3" spans="1:4" ht="18">
      <c r="A3" s="14"/>
      <c r="B3" s="152"/>
      <c r="C3" s="153"/>
      <c r="D3" s="153"/>
    </row>
    <row r="4" spans="1:4" ht="63.6" customHeight="1" thickBot="1">
      <c r="A4" s="90" t="s">
        <v>42</v>
      </c>
      <c r="B4" s="90" t="s">
        <v>43</v>
      </c>
      <c r="C4" s="90" t="s">
        <v>232</v>
      </c>
      <c r="D4" s="90" t="s">
        <v>233</v>
      </c>
    </row>
    <row r="5" spans="1:4" ht="27.95" customHeight="1" thickTop="1">
      <c r="A5" s="38">
        <v>1</v>
      </c>
      <c r="B5" s="39" t="s">
        <v>2</v>
      </c>
      <c r="C5" s="154">
        <v>16</v>
      </c>
      <c r="D5" s="154">
        <v>79</v>
      </c>
    </row>
    <row r="6" spans="1:4" ht="27.95" customHeight="1">
      <c r="A6" s="155">
        <v>2</v>
      </c>
      <c r="B6" s="156" t="s">
        <v>3</v>
      </c>
      <c r="C6" s="157">
        <v>28</v>
      </c>
      <c r="D6" s="157">
        <v>47</v>
      </c>
    </row>
    <row r="7" spans="1:4" ht="27.95" customHeight="1">
      <c r="A7" s="25">
        <v>3</v>
      </c>
      <c r="B7" s="46" t="s">
        <v>4</v>
      </c>
      <c r="C7" s="91">
        <v>38</v>
      </c>
      <c r="D7" s="91">
        <v>80</v>
      </c>
    </row>
    <row r="8" spans="1:4" ht="27.95" customHeight="1">
      <c r="A8" s="155">
        <v>4</v>
      </c>
      <c r="B8" s="156" t="s">
        <v>5</v>
      </c>
      <c r="C8" s="157">
        <v>691</v>
      </c>
      <c r="D8" s="157">
        <v>153</v>
      </c>
    </row>
    <row r="9" spans="1:4" ht="27.95" customHeight="1">
      <c r="A9" s="25">
        <v>5</v>
      </c>
      <c r="B9" s="46" t="s">
        <v>6</v>
      </c>
      <c r="C9" s="91">
        <v>232</v>
      </c>
      <c r="D9" s="91">
        <v>79</v>
      </c>
    </row>
    <row r="10" spans="1:4" ht="27.95" customHeight="1">
      <c r="A10" s="155">
        <v>6</v>
      </c>
      <c r="B10" s="156" t="s">
        <v>7</v>
      </c>
      <c r="C10" s="157">
        <v>357</v>
      </c>
      <c r="D10" s="157">
        <v>211</v>
      </c>
    </row>
    <row r="11" spans="1:4" ht="27.95" customHeight="1">
      <c r="A11" s="25">
        <v>7</v>
      </c>
      <c r="B11" s="46" t="s">
        <v>8</v>
      </c>
      <c r="C11" s="91">
        <v>135</v>
      </c>
      <c r="D11" s="91">
        <v>49</v>
      </c>
    </row>
    <row r="12" spans="1:4" ht="27.95" customHeight="1">
      <c r="A12" s="155">
        <v>8</v>
      </c>
      <c r="B12" s="156" t="s">
        <v>9</v>
      </c>
      <c r="C12" s="157">
        <v>60</v>
      </c>
      <c r="D12" s="157">
        <v>61</v>
      </c>
    </row>
    <row r="13" spans="1:4" ht="27.95" customHeight="1">
      <c r="A13" s="25">
        <v>9</v>
      </c>
      <c r="B13" s="46" t="s">
        <v>10</v>
      </c>
      <c r="C13" s="91">
        <v>103</v>
      </c>
      <c r="D13" s="91">
        <v>97</v>
      </c>
    </row>
    <row r="14" spans="1:4" ht="27.95" customHeight="1">
      <c r="A14" s="155">
        <v>10</v>
      </c>
      <c r="B14" s="156" t="s">
        <v>11</v>
      </c>
      <c r="C14" s="157">
        <v>50</v>
      </c>
      <c r="D14" s="157">
        <v>13</v>
      </c>
    </row>
    <row r="15" spans="1:4" ht="27.95" customHeight="1">
      <c r="A15" s="25">
        <v>11</v>
      </c>
      <c r="B15" s="46" t="s">
        <v>12</v>
      </c>
      <c r="C15" s="91">
        <v>86</v>
      </c>
      <c r="D15" s="91">
        <v>28</v>
      </c>
    </row>
    <row r="16" spans="1:4" ht="27.95" customHeight="1">
      <c r="A16" s="155">
        <v>12</v>
      </c>
      <c r="B16" s="156" t="s">
        <v>13</v>
      </c>
      <c r="C16" s="157">
        <v>140</v>
      </c>
      <c r="D16" s="157">
        <v>85</v>
      </c>
    </row>
    <row r="17" spans="1:4" ht="27.95" customHeight="1">
      <c r="A17" s="25">
        <v>13</v>
      </c>
      <c r="B17" s="46" t="s">
        <v>14</v>
      </c>
      <c r="C17" s="91">
        <v>13</v>
      </c>
      <c r="D17" s="91">
        <v>60</v>
      </c>
    </row>
    <row r="18" spans="1:4" ht="27.95" customHeight="1">
      <c r="A18" s="155">
        <v>14</v>
      </c>
      <c r="B18" s="156" t="s">
        <v>15</v>
      </c>
      <c r="C18" s="157">
        <v>156</v>
      </c>
      <c r="D18" s="157">
        <v>76</v>
      </c>
    </row>
    <row r="19" spans="1:4" ht="27.95" customHeight="1">
      <c r="A19" s="25">
        <v>15</v>
      </c>
      <c r="B19" s="46" t="s">
        <v>16</v>
      </c>
      <c r="C19" s="91">
        <v>29</v>
      </c>
      <c r="D19" s="91">
        <v>52</v>
      </c>
    </row>
    <row r="20" spans="1:4" ht="27.95" customHeight="1">
      <c r="A20" s="155">
        <v>16</v>
      </c>
      <c r="B20" s="156" t="s">
        <v>17</v>
      </c>
      <c r="C20" s="157">
        <v>101</v>
      </c>
      <c r="D20" s="157">
        <v>38</v>
      </c>
    </row>
    <row r="21" spans="1:4" ht="27.95" customHeight="1">
      <c r="A21" s="25">
        <v>17</v>
      </c>
      <c r="B21" s="46" t="s">
        <v>18</v>
      </c>
      <c r="C21" s="91">
        <v>51</v>
      </c>
      <c r="D21" s="91">
        <v>103</v>
      </c>
    </row>
    <row r="22" spans="1:4" ht="27.95" customHeight="1">
      <c r="A22" s="155">
        <v>18</v>
      </c>
      <c r="B22" s="156" t="s">
        <v>19</v>
      </c>
      <c r="C22" s="157">
        <v>168</v>
      </c>
      <c r="D22" s="157">
        <v>47</v>
      </c>
    </row>
    <row r="23" spans="1:4" ht="27.95" customHeight="1">
      <c r="A23" s="595" t="s">
        <v>0</v>
      </c>
      <c r="B23" s="596"/>
      <c r="C23" s="34">
        <v>2454</v>
      </c>
      <c r="D23" s="34">
        <v>1358</v>
      </c>
    </row>
  </sheetData>
  <mergeCells count="3">
    <mergeCell ref="A1:D1"/>
    <mergeCell ref="A2:D2"/>
    <mergeCell ref="A23:B2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G8" sqref="G8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61.5" customHeight="1">
      <c r="A1" s="370" t="s">
        <v>288</v>
      </c>
      <c r="B1" s="370"/>
      <c r="C1" s="370"/>
      <c r="D1" s="370"/>
    </row>
    <row r="2" spans="1:4" ht="64.5" thickBot="1">
      <c r="A2" s="84" t="s">
        <v>1</v>
      </c>
      <c r="B2" s="84" t="s">
        <v>43</v>
      </c>
      <c r="C2" s="85" t="s">
        <v>234</v>
      </c>
      <c r="D2" s="86" t="s">
        <v>217</v>
      </c>
    </row>
    <row r="3" spans="1:4" ht="27.95" customHeight="1" thickTop="1">
      <c r="A3" s="87">
        <v>1</v>
      </c>
      <c r="B3" s="39" t="s">
        <v>2</v>
      </c>
      <c r="C3" s="98">
        <v>29098</v>
      </c>
      <c r="D3" s="98">
        <v>16831</v>
      </c>
    </row>
    <row r="4" spans="1:4" ht="27.95" customHeight="1">
      <c r="A4" s="178">
        <v>2</v>
      </c>
      <c r="B4" s="156" t="s">
        <v>3</v>
      </c>
      <c r="C4" s="179">
        <v>31360</v>
      </c>
      <c r="D4" s="179">
        <v>13768</v>
      </c>
    </row>
    <row r="5" spans="1:4" ht="27.95" customHeight="1">
      <c r="A5" s="88">
        <v>3</v>
      </c>
      <c r="B5" s="46" t="s">
        <v>4</v>
      </c>
      <c r="C5" s="99">
        <v>44262</v>
      </c>
      <c r="D5" s="99">
        <v>29634</v>
      </c>
    </row>
    <row r="6" spans="1:4" ht="27.95" customHeight="1">
      <c r="A6" s="178">
        <v>4</v>
      </c>
      <c r="B6" s="156" t="s">
        <v>5</v>
      </c>
      <c r="C6" s="179">
        <v>198101</v>
      </c>
      <c r="D6" s="179">
        <v>80983</v>
      </c>
    </row>
    <row r="7" spans="1:4" ht="27.95" customHeight="1">
      <c r="A7" s="88">
        <v>5</v>
      </c>
      <c r="B7" s="46" t="s">
        <v>6</v>
      </c>
      <c r="C7" s="99">
        <v>89315</v>
      </c>
      <c r="D7" s="99">
        <v>56547</v>
      </c>
    </row>
    <row r="8" spans="1:4" ht="27.95" customHeight="1">
      <c r="A8" s="178">
        <v>6</v>
      </c>
      <c r="B8" s="156" t="s">
        <v>7</v>
      </c>
      <c r="C8" s="179">
        <v>128481</v>
      </c>
      <c r="D8" s="179">
        <v>64622</v>
      </c>
    </row>
    <row r="9" spans="1:4" ht="27.95" customHeight="1">
      <c r="A9" s="88">
        <v>7</v>
      </c>
      <c r="B9" s="46" t="s">
        <v>8</v>
      </c>
      <c r="C9" s="99">
        <v>44175</v>
      </c>
      <c r="D9" s="99">
        <v>26872</v>
      </c>
    </row>
    <row r="10" spans="1:4" ht="27.95" customHeight="1">
      <c r="A10" s="178">
        <v>8</v>
      </c>
      <c r="B10" s="156" t="s">
        <v>9</v>
      </c>
      <c r="C10" s="179">
        <v>43749</v>
      </c>
      <c r="D10" s="179">
        <v>20025</v>
      </c>
    </row>
    <row r="11" spans="1:4" ht="27.95" customHeight="1">
      <c r="A11" s="88">
        <v>9</v>
      </c>
      <c r="B11" s="46" t="s">
        <v>10</v>
      </c>
      <c r="C11" s="99">
        <v>49992</v>
      </c>
      <c r="D11" s="99">
        <v>27254</v>
      </c>
    </row>
    <row r="12" spans="1:4" ht="27.95" customHeight="1">
      <c r="A12" s="178">
        <v>10</v>
      </c>
      <c r="B12" s="156" t="s">
        <v>11</v>
      </c>
      <c r="C12" s="179">
        <v>18300</v>
      </c>
      <c r="D12" s="179">
        <v>9421</v>
      </c>
    </row>
    <row r="13" spans="1:4" ht="27.95" customHeight="1">
      <c r="A13" s="88">
        <v>11</v>
      </c>
      <c r="B13" s="46" t="s">
        <v>12</v>
      </c>
      <c r="C13" s="99">
        <v>36641</v>
      </c>
      <c r="D13" s="99">
        <v>18397</v>
      </c>
    </row>
    <row r="14" spans="1:4" ht="27.95" customHeight="1">
      <c r="A14" s="178">
        <v>12</v>
      </c>
      <c r="B14" s="156" t="s">
        <v>13</v>
      </c>
      <c r="C14" s="179">
        <v>35681</v>
      </c>
      <c r="D14" s="179">
        <v>24860</v>
      </c>
    </row>
    <row r="15" spans="1:4" ht="27.95" customHeight="1">
      <c r="A15" s="88">
        <v>13</v>
      </c>
      <c r="B15" s="46" t="s">
        <v>14</v>
      </c>
      <c r="C15" s="99">
        <v>22704</v>
      </c>
      <c r="D15" s="99">
        <v>11792</v>
      </c>
    </row>
    <row r="16" spans="1:4" ht="27.95" customHeight="1">
      <c r="A16" s="178">
        <v>14</v>
      </c>
      <c r="B16" s="156" t="s">
        <v>15</v>
      </c>
      <c r="C16" s="179">
        <v>36255</v>
      </c>
      <c r="D16" s="179">
        <v>18613</v>
      </c>
    </row>
    <row r="17" spans="1:4" ht="27.95" customHeight="1">
      <c r="A17" s="88">
        <v>15</v>
      </c>
      <c r="B17" s="46" t="s">
        <v>16</v>
      </c>
      <c r="C17" s="99">
        <v>25624</v>
      </c>
      <c r="D17" s="99">
        <v>16426</v>
      </c>
    </row>
    <row r="18" spans="1:4" ht="27.95" customHeight="1">
      <c r="A18" s="178">
        <v>16</v>
      </c>
      <c r="B18" s="156" t="s">
        <v>17</v>
      </c>
      <c r="C18" s="179">
        <v>41338</v>
      </c>
      <c r="D18" s="179">
        <v>21185</v>
      </c>
    </row>
    <row r="19" spans="1:4" ht="27.95" customHeight="1">
      <c r="A19" s="88">
        <v>17</v>
      </c>
      <c r="B19" s="46" t="s">
        <v>18</v>
      </c>
      <c r="C19" s="99">
        <v>50857</v>
      </c>
      <c r="D19" s="99">
        <v>29367</v>
      </c>
    </row>
    <row r="20" spans="1:4" ht="27.95" customHeight="1">
      <c r="A20" s="191">
        <v>18</v>
      </c>
      <c r="B20" s="192" t="s">
        <v>19</v>
      </c>
      <c r="C20" s="179">
        <v>66138</v>
      </c>
      <c r="D20" s="179">
        <v>30750</v>
      </c>
    </row>
    <row r="21" spans="1:4" ht="27.95" customHeight="1">
      <c r="A21" s="6"/>
      <c r="B21" s="33" t="s">
        <v>0</v>
      </c>
      <c r="C21" s="89">
        <f>SUM(C3:C20)</f>
        <v>992071</v>
      </c>
      <c r="D21" s="89">
        <f>SUM(D3:D20)</f>
        <v>517347</v>
      </c>
    </row>
  </sheetData>
  <mergeCells count="1">
    <mergeCell ref="A1:D1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T16" sqref="T16"/>
    </sheetView>
  </sheetViews>
  <sheetFormatPr defaultRowHeight="12.75"/>
  <cols>
    <col min="1" max="1" width="7.28515625" customWidth="1"/>
    <col min="2" max="2" width="28.425781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5" ht="36.6" customHeight="1">
      <c r="A1" s="597" t="s">
        <v>289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15" ht="7.15" customHeight="1">
      <c r="A2" s="193"/>
      <c r="B2" s="194"/>
      <c r="C2" s="195"/>
      <c r="D2" s="196"/>
      <c r="E2" s="195"/>
      <c r="F2" s="195"/>
      <c r="G2" s="195"/>
      <c r="H2" s="195"/>
      <c r="I2" s="193"/>
      <c r="J2" s="193"/>
      <c r="K2" s="193"/>
      <c r="L2" s="193"/>
      <c r="M2" s="193"/>
      <c r="N2" s="193"/>
      <c r="O2" s="193"/>
    </row>
    <row r="3" spans="1:15" ht="15.6" customHeight="1">
      <c r="A3" s="598" t="s">
        <v>1</v>
      </c>
      <c r="B3" s="598" t="s">
        <v>35</v>
      </c>
      <c r="C3" s="598" t="s">
        <v>218</v>
      </c>
      <c r="D3" s="599" t="s">
        <v>33</v>
      </c>
      <c r="E3" s="600"/>
      <c r="F3" s="600"/>
      <c r="G3" s="600"/>
      <c r="H3" s="600"/>
      <c r="I3" s="600"/>
      <c r="J3" s="600"/>
      <c r="K3" s="600"/>
      <c r="L3" s="600"/>
      <c r="M3" s="600"/>
      <c r="N3" s="601"/>
      <c r="O3" s="598" t="s">
        <v>175</v>
      </c>
    </row>
    <row r="4" spans="1:15" ht="33" customHeight="1">
      <c r="A4" s="598"/>
      <c r="B4" s="598"/>
      <c r="C4" s="598"/>
      <c r="D4" s="197" t="s">
        <v>21</v>
      </c>
      <c r="E4" s="197" t="s">
        <v>22</v>
      </c>
      <c r="F4" s="197" t="s">
        <v>23</v>
      </c>
      <c r="G4" s="197" t="s">
        <v>34</v>
      </c>
      <c r="H4" s="197" t="s">
        <v>37</v>
      </c>
      <c r="I4" s="197" t="s">
        <v>38</v>
      </c>
      <c r="J4" s="197" t="s">
        <v>164</v>
      </c>
      <c r="K4" s="197" t="s">
        <v>173</v>
      </c>
      <c r="L4" s="197" t="s">
        <v>174</v>
      </c>
      <c r="M4" s="197" t="s">
        <v>165</v>
      </c>
      <c r="N4" s="197" t="s">
        <v>235</v>
      </c>
      <c r="O4" s="598"/>
    </row>
    <row r="5" spans="1:15" ht="18">
      <c r="A5" s="25">
        <v>1</v>
      </c>
      <c r="B5" s="46" t="s">
        <v>2</v>
      </c>
      <c r="C5" s="65">
        <v>369</v>
      </c>
      <c r="D5" s="30">
        <v>290</v>
      </c>
      <c r="E5" s="30">
        <v>64</v>
      </c>
      <c r="F5" s="30">
        <v>10</v>
      </c>
      <c r="G5" s="30">
        <v>2</v>
      </c>
      <c r="H5" s="30">
        <v>2</v>
      </c>
      <c r="I5" s="30">
        <v>1</v>
      </c>
      <c r="J5" s="30"/>
      <c r="K5" s="30"/>
      <c r="L5" s="30"/>
      <c r="M5" s="30"/>
      <c r="N5" s="30"/>
      <c r="O5" s="65">
        <f>D5*3+E5*4+F5*5+G5*6+H5*7+I5*8+J5*9+K5*10+L5*11+M5*12+N5*13</f>
        <v>1210</v>
      </c>
    </row>
    <row r="6" spans="1:15" ht="18">
      <c r="A6" s="155">
        <v>2</v>
      </c>
      <c r="B6" s="156" t="s">
        <v>3</v>
      </c>
      <c r="C6" s="166">
        <v>463</v>
      </c>
      <c r="D6" s="162">
        <v>350</v>
      </c>
      <c r="E6" s="162">
        <v>82</v>
      </c>
      <c r="F6" s="162">
        <v>22</v>
      </c>
      <c r="G6" s="162">
        <v>7</v>
      </c>
      <c r="H6" s="162">
        <v>1</v>
      </c>
      <c r="I6" s="162">
        <v>1</v>
      </c>
      <c r="J6" s="162"/>
      <c r="K6" s="162"/>
      <c r="L6" s="162"/>
      <c r="M6" s="162"/>
      <c r="N6" s="162"/>
      <c r="O6" s="166">
        <f t="shared" ref="O6:O23" si="0">D6*3+E6*4+F6*5+G6*6+H6*7+I6*8+J6*9+K6*10+L6*11+M6*12+N6*13</f>
        <v>1545</v>
      </c>
    </row>
    <row r="7" spans="1:15" ht="18">
      <c r="A7" s="25">
        <v>3</v>
      </c>
      <c r="B7" s="46" t="s">
        <v>4</v>
      </c>
      <c r="C7" s="66">
        <v>590</v>
      </c>
      <c r="D7" s="30">
        <v>485</v>
      </c>
      <c r="E7" s="30">
        <v>78</v>
      </c>
      <c r="F7" s="30">
        <v>15</v>
      </c>
      <c r="G7" s="30">
        <v>6</v>
      </c>
      <c r="H7" s="30">
        <v>2</v>
      </c>
      <c r="I7" s="30">
        <v>4</v>
      </c>
      <c r="J7" s="30"/>
      <c r="K7" s="30"/>
      <c r="L7" s="30"/>
      <c r="M7" s="30"/>
      <c r="N7" s="30"/>
      <c r="O7" s="66">
        <f t="shared" si="0"/>
        <v>1924</v>
      </c>
    </row>
    <row r="8" spans="1:15" ht="18">
      <c r="A8" s="155">
        <v>4</v>
      </c>
      <c r="B8" s="156" t="s">
        <v>5</v>
      </c>
      <c r="C8" s="166">
        <v>2022</v>
      </c>
      <c r="D8" s="162">
        <v>1668</v>
      </c>
      <c r="E8" s="162">
        <v>277</v>
      </c>
      <c r="F8" s="162">
        <v>51</v>
      </c>
      <c r="G8" s="162">
        <v>16</v>
      </c>
      <c r="H8" s="162">
        <v>7</v>
      </c>
      <c r="I8" s="162">
        <v>1</v>
      </c>
      <c r="J8" s="162">
        <v>1</v>
      </c>
      <c r="K8" s="162">
        <v>1</v>
      </c>
      <c r="L8" s="162"/>
      <c r="M8" s="162"/>
      <c r="N8" s="162"/>
      <c r="O8" s="166">
        <f t="shared" si="0"/>
        <v>6539</v>
      </c>
    </row>
    <row r="9" spans="1:15" ht="18">
      <c r="A9" s="25">
        <v>5</v>
      </c>
      <c r="B9" s="46" t="s">
        <v>6</v>
      </c>
      <c r="C9" s="66">
        <v>1285</v>
      </c>
      <c r="D9" s="30">
        <v>1110</v>
      </c>
      <c r="E9" s="30">
        <v>135</v>
      </c>
      <c r="F9" s="30">
        <v>27</v>
      </c>
      <c r="G9" s="30">
        <v>8</v>
      </c>
      <c r="H9" s="30">
        <v>3</v>
      </c>
      <c r="I9" s="30">
        <v>1</v>
      </c>
      <c r="J9" s="30">
        <v>1</v>
      </c>
      <c r="K9" s="30"/>
      <c r="L9" s="30"/>
      <c r="M9" s="30"/>
      <c r="N9" s="30"/>
      <c r="O9" s="66">
        <f t="shared" si="0"/>
        <v>4091</v>
      </c>
    </row>
    <row r="10" spans="1:15" ht="18">
      <c r="A10" s="155">
        <v>6</v>
      </c>
      <c r="B10" s="156" t="s">
        <v>7</v>
      </c>
      <c r="C10" s="166">
        <v>1536</v>
      </c>
      <c r="D10" s="162">
        <v>1244</v>
      </c>
      <c r="E10" s="162">
        <v>199</v>
      </c>
      <c r="F10" s="162">
        <v>66</v>
      </c>
      <c r="G10" s="162">
        <v>16</v>
      </c>
      <c r="H10" s="162">
        <v>5</v>
      </c>
      <c r="I10" s="162">
        <v>5</v>
      </c>
      <c r="J10" s="162"/>
      <c r="K10" s="162">
        <v>1</v>
      </c>
      <c r="L10" s="162"/>
      <c r="M10" s="162"/>
      <c r="N10" s="162"/>
      <c r="O10" s="166">
        <f t="shared" si="0"/>
        <v>5039</v>
      </c>
    </row>
    <row r="11" spans="1:15" ht="18">
      <c r="A11" s="25">
        <v>7</v>
      </c>
      <c r="B11" s="46" t="s">
        <v>8</v>
      </c>
      <c r="C11" s="66">
        <v>562</v>
      </c>
      <c r="D11" s="30">
        <v>484</v>
      </c>
      <c r="E11" s="30">
        <v>57</v>
      </c>
      <c r="F11" s="30">
        <v>15</v>
      </c>
      <c r="G11" s="30">
        <v>5</v>
      </c>
      <c r="H11" s="30">
        <v>1</v>
      </c>
      <c r="I11" s="30"/>
      <c r="J11" s="30"/>
      <c r="K11" s="30"/>
      <c r="L11" s="30"/>
      <c r="M11" s="30"/>
      <c r="N11" s="30"/>
      <c r="O11" s="66">
        <f t="shared" si="0"/>
        <v>1792</v>
      </c>
    </row>
    <row r="12" spans="1:15" ht="18">
      <c r="A12" s="155">
        <v>8</v>
      </c>
      <c r="B12" s="156" t="s">
        <v>9</v>
      </c>
      <c r="C12" s="166">
        <v>424</v>
      </c>
      <c r="D12" s="162">
        <v>354</v>
      </c>
      <c r="E12" s="162">
        <v>58</v>
      </c>
      <c r="F12" s="162">
        <v>5</v>
      </c>
      <c r="G12" s="162">
        <v>5</v>
      </c>
      <c r="H12" s="162"/>
      <c r="I12" s="162">
        <v>2</v>
      </c>
      <c r="J12" s="162"/>
      <c r="K12" s="162"/>
      <c r="L12" s="162"/>
      <c r="M12" s="162"/>
      <c r="N12" s="162"/>
      <c r="O12" s="166">
        <f t="shared" si="0"/>
        <v>1365</v>
      </c>
    </row>
    <row r="13" spans="1:15" ht="18">
      <c r="A13" s="25">
        <v>9</v>
      </c>
      <c r="B13" s="46" t="s">
        <v>10</v>
      </c>
      <c r="C13" s="66">
        <v>623</v>
      </c>
      <c r="D13" s="30">
        <v>512</v>
      </c>
      <c r="E13" s="30">
        <v>83</v>
      </c>
      <c r="F13" s="30">
        <v>24</v>
      </c>
      <c r="G13" s="30">
        <v>4</v>
      </c>
      <c r="H13" s="30"/>
      <c r="I13" s="30"/>
      <c r="J13" s="30"/>
      <c r="K13" s="30"/>
      <c r="L13" s="30"/>
      <c r="M13" s="30"/>
      <c r="N13" s="30"/>
      <c r="O13" s="66">
        <f t="shared" si="0"/>
        <v>2012</v>
      </c>
    </row>
    <row r="14" spans="1:15" ht="18">
      <c r="A14" s="155">
        <v>10</v>
      </c>
      <c r="B14" s="156" t="s">
        <v>11</v>
      </c>
      <c r="C14" s="166">
        <v>250</v>
      </c>
      <c r="D14" s="162">
        <v>211</v>
      </c>
      <c r="E14" s="162">
        <v>27</v>
      </c>
      <c r="F14" s="162">
        <v>9</v>
      </c>
      <c r="G14" s="162">
        <v>2</v>
      </c>
      <c r="H14" s="162"/>
      <c r="I14" s="162"/>
      <c r="J14" s="162"/>
      <c r="K14" s="162"/>
      <c r="L14" s="162"/>
      <c r="M14" s="162">
        <v>1</v>
      </c>
      <c r="N14" s="162"/>
      <c r="O14" s="166">
        <f t="shared" si="0"/>
        <v>810</v>
      </c>
    </row>
    <row r="15" spans="1:15" ht="18">
      <c r="A15" s="25">
        <v>11</v>
      </c>
      <c r="B15" s="46" t="s">
        <v>12</v>
      </c>
      <c r="C15" s="66">
        <v>482</v>
      </c>
      <c r="D15" s="30">
        <v>408</v>
      </c>
      <c r="E15" s="30">
        <v>57</v>
      </c>
      <c r="F15" s="30">
        <v>13</v>
      </c>
      <c r="G15" s="30">
        <v>3</v>
      </c>
      <c r="H15" s="30">
        <v>1</v>
      </c>
      <c r="I15" s="30"/>
      <c r="J15" s="30"/>
      <c r="K15" s="30"/>
      <c r="L15" s="30"/>
      <c r="M15" s="30"/>
      <c r="N15" s="30"/>
      <c r="O15" s="66">
        <f t="shared" si="0"/>
        <v>1542</v>
      </c>
    </row>
    <row r="16" spans="1:15" ht="18">
      <c r="A16" s="155">
        <v>12</v>
      </c>
      <c r="B16" s="156" t="s">
        <v>13</v>
      </c>
      <c r="C16" s="166">
        <v>530</v>
      </c>
      <c r="D16" s="162">
        <v>414</v>
      </c>
      <c r="E16" s="162">
        <v>89</v>
      </c>
      <c r="F16" s="162">
        <v>18</v>
      </c>
      <c r="G16" s="162">
        <v>3</v>
      </c>
      <c r="H16" s="162">
        <v>3</v>
      </c>
      <c r="I16" s="162">
        <v>2</v>
      </c>
      <c r="J16" s="162">
        <v>1</v>
      </c>
      <c r="K16" s="162"/>
      <c r="L16" s="162"/>
      <c r="M16" s="162"/>
      <c r="N16" s="162"/>
      <c r="O16" s="166">
        <f t="shared" si="0"/>
        <v>1752</v>
      </c>
    </row>
    <row r="17" spans="1:15" ht="18">
      <c r="A17" s="25">
        <v>13</v>
      </c>
      <c r="B17" s="46" t="s">
        <v>14</v>
      </c>
      <c r="C17" s="66">
        <v>265</v>
      </c>
      <c r="D17" s="30">
        <v>214</v>
      </c>
      <c r="E17" s="30">
        <v>36</v>
      </c>
      <c r="F17" s="30">
        <v>10</v>
      </c>
      <c r="G17" s="30">
        <v>3</v>
      </c>
      <c r="H17" s="30">
        <v>1</v>
      </c>
      <c r="I17" s="30">
        <v>1</v>
      </c>
      <c r="J17" s="30"/>
      <c r="K17" s="30"/>
      <c r="L17" s="30"/>
      <c r="M17" s="30"/>
      <c r="N17" s="30"/>
      <c r="O17" s="66">
        <f t="shared" si="0"/>
        <v>869</v>
      </c>
    </row>
    <row r="18" spans="1:15" ht="18">
      <c r="A18" s="155">
        <v>14</v>
      </c>
      <c r="B18" s="156" t="s">
        <v>15</v>
      </c>
      <c r="C18" s="166">
        <v>507</v>
      </c>
      <c r="D18" s="162">
        <v>400</v>
      </c>
      <c r="E18" s="162">
        <v>84</v>
      </c>
      <c r="F18" s="162">
        <v>13</v>
      </c>
      <c r="G18" s="162">
        <v>8</v>
      </c>
      <c r="H18" s="162">
        <v>2</v>
      </c>
      <c r="I18" s="162"/>
      <c r="J18" s="162"/>
      <c r="K18" s="162"/>
      <c r="L18" s="162"/>
      <c r="M18" s="162"/>
      <c r="N18" s="162"/>
      <c r="O18" s="166">
        <f t="shared" si="0"/>
        <v>1663</v>
      </c>
    </row>
    <row r="19" spans="1:15" ht="18">
      <c r="A19" s="25">
        <v>15</v>
      </c>
      <c r="B19" s="46" t="s">
        <v>16</v>
      </c>
      <c r="C19" s="66">
        <v>369</v>
      </c>
      <c r="D19" s="30">
        <v>289</v>
      </c>
      <c r="E19" s="30">
        <v>66</v>
      </c>
      <c r="F19" s="30">
        <v>9</v>
      </c>
      <c r="G19" s="30">
        <v>2</v>
      </c>
      <c r="H19" s="30">
        <v>2</v>
      </c>
      <c r="I19" s="30"/>
      <c r="J19" s="30"/>
      <c r="K19" s="30">
        <v>1</v>
      </c>
      <c r="L19" s="30"/>
      <c r="M19" s="30"/>
      <c r="N19" s="30"/>
      <c r="O19" s="66">
        <f t="shared" si="0"/>
        <v>1212</v>
      </c>
    </row>
    <row r="20" spans="1:15" ht="18">
      <c r="A20" s="155">
        <v>16</v>
      </c>
      <c r="B20" s="156" t="s">
        <v>17</v>
      </c>
      <c r="C20" s="166">
        <v>420</v>
      </c>
      <c r="D20" s="162">
        <v>353</v>
      </c>
      <c r="E20" s="162">
        <v>54</v>
      </c>
      <c r="F20" s="162">
        <v>9</v>
      </c>
      <c r="G20" s="162">
        <v>3</v>
      </c>
      <c r="H20" s="162"/>
      <c r="I20" s="162"/>
      <c r="J20" s="162"/>
      <c r="K20" s="162"/>
      <c r="L20" s="162"/>
      <c r="M20" s="162"/>
      <c r="N20" s="162">
        <v>1</v>
      </c>
      <c r="O20" s="166">
        <f>D20*3+E20*4+F20*5+G20*6+H20*7+I20*8+J20*9+K20*10+L20*11+M20*12+N20*14</f>
        <v>1352</v>
      </c>
    </row>
    <row r="21" spans="1:15" ht="18">
      <c r="A21" s="25">
        <v>17</v>
      </c>
      <c r="B21" s="46" t="s">
        <v>18</v>
      </c>
      <c r="C21" s="66">
        <v>482</v>
      </c>
      <c r="D21" s="30">
        <v>409</v>
      </c>
      <c r="E21" s="30">
        <v>59</v>
      </c>
      <c r="F21" s="30">
        <v>10</v>
      </c>
      <c r="G21" s="30">
        <v>4</v>
      </c>
      <c r="H21" s="30"/>
      <c r="I21" s="30"/>
      <c r="J21" s="30"/>
      <c r="K21" s="30"/>
      <c r="L21" s="30"/>
      <c r="M21" s="30"/>
      <c r="N21" s="30"/>
      <c r="O21" s="66">
        <f t="shared" si="0"/>
        <v>1537</v>
      </c>
    </row>
    <row r="22" spans="1:15" ht="18">
      <c r="A22" s="155">
        <v>18</v>
      </c>
      <c r="B22" s="156" t="s">
        <v>19</v>
      </c>
      <c r="C22" s="166">
        <v>801</v>
      </c>
      <c r="D22" s="162">
        <v>659</v>
      </c>
      <c r="E22" s="162">
        <v>111</v>
      </c>
      <c r="F22" s="162">
        <v>20</v>
      </c>
      <c r="G22" s="162">
        <v>4</v>
      </c>
      <c r="H22" s="162">
        <v>4</v>
      </c>
      <c r="I22" s="162">
        <v>2</v>
      </c>
      <c r="J22" s="162">
        <v>1</v>
      </c>
      <c r="K22" s="162"/>
      <c r="L22" s="162"/>
      <c r="M22" s="162"/>
      <c r="N22" s="162"/>
      <c r="O22" s="166">
        <f t="shared" si="0"/>
        <v>2598</v>
      </c>
    </row>
    <row r="23" spans="1:15" ht="18">
      <c r="A23" s="6"/>
      <c r="B23" s="33" t="s">
        <v>0</v>
      </c>
      <c r="C23" s="67">
        <f>SUM(C5:C22)</f>
        <v>11980</v>
      </c>
      <c r="D23" s="67">
        <f>SUM(D5:D22)</f>
        <v>9854</v>
      </c>
      <c r="E23" s="24">
        <f>SUM(E5:E22)</f>
        <v>1616</v>
      </c>
      <c r="F23" s="24">
        <f t="shared" ref="F23:G23" si="1">SUM(F5:F22)</f>
        <v>346</v>
      </c>
      <c r="G23" s="24">
        <f t="shared" si="1"/>
        <v>101</v>
      </c>
      <c r="H23" s="24">
        <f>SUM(H5:H22)</f>
        <v>34</v>
      </c>
      <c r="I23" s="24">
        <f t="shared" ref="I23" si="2">SUM(I5:I22)</f>
        <v>20</v>
      </c>
      <c r="J23" s="24">
        <f>SUM(J5:J22)</f>
        <v>4</v>
      </c>
      <c r="K23" s="24">
        <f t="shared" ref="K23:L23" si="3">SUM(K5:K22)</f>
        <v>3</v>
      </c>
      <c r="L23" s="24">
        <f t="shared" si="3"/>
        <v>0</v>
      </c>
      <c r="M23" s="24">
        <f>SUM(M5:M22)</f>
        <v>1</v>
      </c>
      <c r="N23" s="24">
        <f t="shared" ref="N23" si="4">SUM(N5:N22)</f>
        <v>1</v>
      </c>
      <c r="O23" s="244">
        <f t="shared" si="0"/>
        <v>38851</v>
      </c>
    </row>
    <row r="24" spans="1:15" ht="18.75">
      <c r="A24" s="193"/>
      <c r="B24" s="193"/>
      <c r="C24" s="195"/>
      <c r="D24" s="195"/>
      <c r="E24" s="195"/>
      <c r="F24" s="195"/>
      <c r="G24" s="195"/>
      <c r="H24" s="195"/>
      <c r="I24" s="193"/>
      <c r="J24" s="193"/>
      <c r="K24" s="193"/>
      <c r="L24" s="193"/>
      <c r="M24" s="193"/>
      <c r="N24" s="193"/>
      <c r="O24" s="193"/>
    </row>
  </sheetData>
  <mergeCells count="6">
    <mergeCell ref="A1:O1"/>
    <mergeCell ref="O3:O4"/>
    <mergeCell ref="A3:A4"/>
    <mergeCell ref="B3:B4"/>
    <mergeCell ref="C3:C4"/>
    <mergeCell ref="D3:N3"/>
  </mergeCells>
  <phoneticPr fontId="20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60" zoomScaleNormal="60" workbookViewId="0">
      <selection activeCell="O26" sqref="O26"/>
    </sheetView>
  </sheetViews>
  <sheetFormatPr defaultRowHeight="12.75"/>
  <cols>
    <col min="1" max="1" width="6.7109375" customWidth="1"/>
    <col min="2" max="2" width="23.7109375" customWidth="1"/>
    <col min="3" max="3" width="26.140625" customWidth="1"/>
    <col min="4" max="4" width="27.5703125" customWidth="1"/>
    <col min="5" max="5" width="26" customWidth="1"/>
    <col min="6" max="6" width="28.28515625" customWidth="1"/>
  </cols>
  <sheetData>
    <row r="1" spans="1:6" ht="48" customHeight="1">
      <c r="A1" s="379" t="s">
        <v>32</v>
      </c>
      <c r="B1" s="379"/>
      <c r="C1" s="379"/>
      <c r="D1" s="379"/>
      <c r="E1" s="379"/>
      <c r="F1" s="379"/>
    </row>
    <row r="2" spans="1:6" ht="20.25" customHeight="1">
      <c r="A2" s="386" t="s">
        <v>1</v>
      </c>
      <c r="B2" s="388" t="s">
        <v>43</v>
      </c>
      <c r="C2" s="380" t="s">
        <v>51</v>
      </c>
      <c r="D2" s="381"/>
      <c r="E2" s="380" t="s">
        <v>52</v>
      </c>
      <c r="F2" s="381"/>
    </row>
    <row r="3" spans="1:6" ht="76.5" customHeight="1">
      <c r="A3" s="386"/>
      <c r="B3" s="388"/>
      <c r="C3" s="382" t="s">
        <v>262</v>
      </c>
      <c r="D3" s="382" t="s">
        <v>176</v>
      </c>
      <c r="E3" s="382" t="s">
        <v>263</v>
      </c>
      <c r="F3" s="382" t="s">
        <v>177</v>
      </c>
    </row>
    <row r="4" spans="1:6" ht="15.6" customHeight="1" thickBot="1">
      <c r="A4" s="387"/>
      <c r="B4" s="389"/>
      <c r="C4" s="383"/>
      <c r="D4" s="383"/>
      <c r="E4" s="383"/>
      <c r="F4" s="383"/>
    </row>
    <row r="5" spans="1:6" ht="27.95" customHeight="1" thickTop="1">
      <c r="A5" s="38">
        <v>1</v>
      </c>
      <c r="B5" s="39" t="s">
        <v>2</v>
      </c>
      <c r="C5" s="31">
        <v>70</v>
      </c>
      <c r="D5" s="31">
        <v>75</v>
      </c>
      <c r="E5" s="31">
        <v>4576</v>
      </c>
      <c r="F5" s="31">
        <v>4997</v>
      </c>
    </row>
    <row r="6" spans="1:6" ht="27.95" customHeight="1">
      <c r="A6" s="155">
        <v>2</v>
      </c>
      <c r="B6" s="156" t="s">
        <v>3</v>
      </c>
      <c r="C6" s="162">
        <v>27</v>
      </c>
      <c r="D6" s="162">
        <v>30</v>
      </c>
      <c r="E6" s="162">
        <v>2100</v>
      </c>
      <c r="F6" s="162">
        <v>2260</v>
      </c>
    </row>
    <row r="7" spans="1:6" ht="27.95" customHeight="1">
      <c r="A7" s="25">
        <v>3</v>
      </c>
      <c r="B7" s="46" t="s">
        <v>4</v>
      </c>
      <c r="C7" s="30">
        <v>63</v>
      </c>
      <c r="D7" s="30">
        <v>67</v>
      </c>
      <c r="E7" s="30">
        <v>5905</v>
      </c>
      <c r="F7" s="30">
        <v>6209</v>
      </c>
    </row>
    <row r="8" spans="1:6" ht="27.95" customHeight="1">
      <c r="A8" s="155">
        <v>4</v>
      </c>
      <c r="B8" s="156" t="s">
        <v>5</v>
      </c>
      <c r="C8" s="162">
        <v>333</v>
      </c>
      <c r="D8" s="162">
        <v>365</v>
      </c>
      <c r="E8" s="162">
        <v>16357</v>
      </c>
      <c r="F8" s="162">
        <v>17874</v>
      </c>
    </row>
    <row r="9" spans="1:6" ht="27.95" customHeight="1">
      <c r="A9" s="25">
        <v>5</v>
      </c>
      <c r="B9" s="46" t="s">
        <v>6</v>
      </c>
      <c r="C9" s="30">
        <v>114</v>
      </c>
      <c r="D9" s="30">
        <v>122</v>
      </c>
      <c r="E9" s="30">
        <v>9061</v>
      </c>
      <c r="F9" s="30">
        <v>9601</v>
      </c>
    </row>
    <row r="10" spans="1:6" ht="27.95" customHeight="1">
      <c r="A10" s="155">
        <v>6</v>
      </c>
      <c r="B10" s="156" t="s">
        <v>7</v>
      </c>
      <c r="C10" s="162">
        <v>192</v>
      </c>
      <c r="D10" s="162">
        <v>212</v>
      </c>
      <c r="E10" s="162">
        <v>15650</v>
      </c>
      <c r="F10" s="162">
        <v>16637</v>
      </c>
    </row>
    <row r="11" spans="1:6" ht="27.95" customHeight="1">
      <c r="A11" s="25">
        <v>7</v>
      </c>
      <c r="B11" s="46" t="s">
        <v>8</v>
      </c>
      <c r="C11" s="30">
        <v>102</v>
      </c>
      <c r="D11" s="30">
        <v>113</v>
      </c>
      <c r="E11" s="30">
        <v>5032</v>
      </c>
      <c r="F11" s="30">
        <v>5428</v>
      </c>
    </row>
    <row r="12" spans="1:6" ht="27.95" customHeight="1">
      <c r="A12" s="155">
        <v>8</v>
      </c>
      <c r="B12" s="156" t="s">
        <v>9</v>
      </c>
      <c r="C12" s="162">
        <v>84</v>
      </c>
      <c r="D12" s="162">
        <v>89</v>
      </c>
      <c r="E12" s="162">
        <v>5412</v>
      </c>
      <c r="F12" s="162">
        <v>5756</v>
      </c>
    </row>
    <row r="13" spans="1:6" ht="27.95" customHeight="1">
      <c r="A13" s="25">
        <v>9</v>
      </c>
      <c r="B13" s="46" t="s">
        <v>10</v>
      </c>
      <c r="C13" s="30">
        <v>93</v>
      </c>
      <c r="D13" s="30">
        <v>98</v>
      </c>
      <c r="E13" s="30">
        <v>6196</v>
      </c>
      <c r="F13" s="30">
        <v>6600</v>
      </c>
    </row>
    <row r="14" spans="1:6" ht="27.95" customHeight="1">
      <c r="A14" s="155">
        <v>10</v>
      </c>
      <c r="B14" s="156" t="s">
        <v>11</v>
      </c>
      <c r="C14" s="162">
        <v>31</v>
      </c>
      <c r="D14" s="162">
        <v>32</v>
      </c>
      <c r="E14" s="162">
        <v>2106</v>
      </c>
      <c r="F14" s="162">
        <v>2250</v>
      </c>
    </row>
    <row r="15" spans="1:6" ht="27.95" customHeight="1">
      <c r="A15" s="25">
        <v>11</v>
      </c>
      <c r="B15" s="46" t="s">
        <v>12</v>
      </c>
      <c r="C15" s="30">
        <v>65</v>
      </c>
      <c r="D15" s="30">
        <v>70</v>
      </c>
      <c r="E15" s="30">
        <v>3847</v>
      </c>
      <c r="F15" s="30">
        <v>4193</v>
      </c>
    </row>
    <row r="16" spans="1:6" ht="27.95" customHeight="1">
      <c r="A16" s="155">
        <v>12</v>
      </c>
      <c r="B16" s="156" t="s">
        <v>13</v>
      </c>
      <c r="C16" s="162">
        <v>68</v>
      </c>
      <c r="D16" s="162">
        <v>79</v>
      </c>
      <c r="E16" s="162">
        <v>5045</v>
      </c>
      <c r="F16" s="162">
        <v>5390</v>
      </c>
    </row>
    <row r="17" spans="1:6" ht="27.95" customHeight="1">
      <c r="A17" s="25">
        <v>13</v>
      </c>
      <c r="B17" s="46" t="s">
        <v>14</v>
      </c>
      <c r="C17" s="30">
        <v>32</v>
      </c>
      <c r="D17" s="30">
        <v>35</v>
      </c>
      <c r="E17" s="30">
        <v>2763</v>
      </c>
      <c r="F17" s="30">
        <v>3011</v>
      </c>
    </row>
    <row r="18" spans="1:6" ht="27.95" customHeight="1">
      <c r="A18" s="155">
        <v>14</v>
      </c>
      <c r="B18" s="156" t="s">
        <v>15</v>
      </c>
      <c r="C18" s="162">
        <v>55</v>
      </c>
      <c r="D18" s="162">
        <v>60</v>
      </c>
      <c r="E18" s="162">
        <v>3392</v>
      </c>
      <c r="F18" s="162">
        <v>3700</v>
      </c>
    </row>
    <row r="19" spans="1:6" ht="27.95" customHeight="1">
      <c r="A19" s="25">
        <v>15</v>
      </c>
      <c r="B19" s="46" t="s">
        <v>16</v>
      </c>
      <c r="C19" s="30">
        <v>48</v>
      </c>
      <c r="D19" s="30">
        <v>51</v>
      </c>
      <c r="E19" s="30">
        <v>3112</v>
      </c>
      <c r="F19" s="30">
        <v>3341</v>
      </c>
    </row>
    <row r="20" spans="1:6" ht="27.95" customHeight="1">
      <c r="A20" s="155">
        <v>16</v>
      </c>
      <c r="B20" s="156" t="s">
        <v>17</v>
      </c>
      <c r="C20" s="162">
        <v>90</v>
      </c>
      <c r="D20" s="162">
        <v>102</v>
      </c>
      <c r="E20" s="162">
        <v>9469</v>
      </c>
      <c r="F20" s="162">
        <v>9866</v>
      </c>
    </row>
    <row r="21" spans="1:6" ht="27.95" customHeight="1">
      <c r="A21" s="25">
        <v>17</v>
      </c>
      <c r="B21" s="46" t="s">
        <v>18</v>
      </c>
      <c r="C21" s="30">
        <v>83</v>
      </c>
      <c r="D21" s="30">
        <v>88</v>
      </c>
      <c r="E21" s="30">
        <v>5568</v>
      </c>
      <c r="F21" s="30">
        <v>5978</v>
      </c>
    </row>
    <row r="22" spans="1:6" ht="27.95" customHeight="1">
      <c r="A22" s="155">
        <v>18</v>
      </c>
      <c r="B22" s="156" t="s">
        <v>19</v>
      </c>
      <c r="C22" s="162">
        <v>90</v>
      </c>
      <c r="D22" s="162">
        <v>96</v>
      </c>
      <c r="E22" s="162">
        <v>7134</v>
      </c>
      <c r="F22" s="162">
        <v>7643</v>
      </c>
    </row>
    <row r="23" spans="1:6" ht="13.15" customHeight="1">
      <c r="A23" s="390"/>
      <c r="B23" s="391" t="s">
        <v>0</v>
      </c>
      <c r="C23" s="385">
        <f>SUM(C5:C22)</f>
        <v>1640</v>
      </c>
      <c r="D23" s="385">
        <f>SUM(D5:D22)</f>
        <v>1784</v>
      </c>
      <c r="E23" s="385">
        <f>SUM(E5:E22)</f>
        <v>112725</v>
      </c>
      <c r="F23" s="385">
        <f>SUM(F5:F22)</f>
        <v>120734</v>
      </c>
    </row>
    <row r="24" spans="1:6" ht="13.15" customHeight="1">
      <c r="A24" s="390"/>
      <c r="B24" s="391"/>
      <c r="C24" s="385"/>
      <c r="D24" s="385"/>
      <c r="E24" s="385"/>
      <c r="F24" s="385"/>
    </row>
    <row r="25" spans="1:6" ht="35.25" customHeight="1">
      <c r="A25" s="384" t="s">
        <v>20</v>
      </c>
      <c r="B25" s="384"/>
      <c r="C25" s="384"/>
      <c r="D25" s="384"/>
      <c r="E25" s="384"/>
      <c r="F25" s="384"/>
    </row>
  </sheetData>
  <mergeCells count="16">
    <mergeCell ref="A1:F1"/>
    <mergeCell ref="E2:F2"/>
    <mergeCell ref="E3:E4"/>
    <mergeCell ref="D3:D4"/>
    <mergeCell ref="A25:F25"/>
    <mergeCell ref="E23:E24"/>
    <mergeCell ref="F23:F24"/>
    <mergeCell ref="D23:D24"/>
    <mergeCell ref="F3:F4"/>
    <mergeCell ref="A2:A4"/>
    <mergeCell ref="B2:B4"/>
    <mergeCell ref="C2:D2"/>
    <mergeCell ref="C3:C4"/>
    <mergeCell ref="A23:A24"/>
    <mergeCell ref="B23:B24"/>
    <mergeCell ref="C23:C24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60" zoomScaleNormal="60" workbookViewId="0">
      <selection activeCell="AG12" sqref="AG12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6.140625" customWidth="1"/>
    <col min="17" max="17" width="19.28515625" style="4" customWidth="1"/>
    <col min="18" max="18" width="17.85546875" customWidth="1"/>
    <col min="19" max="19" width="0" hidden="1" customWidth="1"/>
    <col min="20" max="20" width="3.7109375" customWidth="1"/>
    <col min="21" max="21" width="36.85546875" customWidth="1"/>
    <col min="22" max="22" width="5.5703125" customWidth="1"/>
  </cols>
  <sheetData>
    <row r="1" spans="1:28" ht="57" customHeight="1">
      <c r="A1" s="421" t="s">
        <v>264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8" ht="18.75" customHeight="1">
      <c r="A2" s="422" t="s">
        <v>1</v>
      </c>
      <c r="B2" s="424" t="s">
        <v>43</v>
      </c>
      <c r="P2" s="426" t="s">
        <v>265</v>
      </c>
      <c r="Q2" s="426" t="s">
        <v>180</v>
      </c>
      <c r="R2" s="426" t="s">
        <v>72</v>
      </c>
    </row>
    <row r="3" spans="1:28" ht="22.5" customHeight="1">
      <c r="A3" s="422"/>
      <c r="B3" s="424"/>
      <c r="P3" s="426"/>
      <c r="Q3" s="426"/>
      <c r="R3" s="426"/>
    </row>
    <row r="4" spans="1:28" ht="19.5" customHeight="1" thickBot="1">
      <c r="A4" s="422"/>
      <c r="B4" s="424"/>
      <c r="P4" s="426"/>
      <c r="Q4" s="426"/>
      <c r="R4" s="426"/>
    </row>
    <row r="5" spans="1:28" ht="62.25" customHeight="1" thickBot="1">
      <c r="A5" s="423"/>
      <c r="B5" s="425"/>
      <c r="P5" s="427"/>
      <c r="Q5" s="427"/>
      <c r="R5" s="427"/>
      <c r="U5" s="397" t="s">
        <v>266</v>
      </c>
      <c r="V5" s="398"/>
      <c r="W5" s="399" t="s">
        <v>79</v>
      </c>
      <c r="X5" s="400"/>
      <c r="Y5" s="399" t="s">
        <v>181</v>
      </c>
      <c r="Z5" s="400"/>
      <c r="AA5" s="399" t="s">
        <v>182</v>
      </c>
      <c r="AB5" s="409"/>
    </row>
    <row r="6" spans="1:28" ht="27.95" customHeight="1" thickTop="1">
      <c r="A6" s="38">
        <v>1</v>
      </c>
      <c r="B6" s="39" t="s">
        <v>2</v>
      </c>
      <c r="C6" s="295"/>
      <c r="D6" s="296"/>
      <c r="E6" s="296"/>
      <c r="F6" s="296"/>
      <c r="G6" s="296"/>
      <c r="H6" s="296">
        <f>C6</f>
        <v>0</v>
      </c>
      <c r="I6" s="297"/>
      <c r="J6" s="298"/>
      <c r="K6" s="298"/>
      <c r="L6" s="298"/>
      <c r="M6" s="298"/>
      <c r="N6" s="299">
        <f>SUM(J6:M6)</f>
        <v>0</v>
      </c>
      <c r="O6" s="299">
        <f>SUM(H6:M6)</f>
        <v>0</v>
      </c>
      <c r="P6" s="65">
        <v>319</v>
      </c>
      <c r="Q6" s="65">
        <v>392</v>
      </c>
      <c r="R6" s="65">
        <v>369</v>
      </c>
      <c r="S6" s="29"/>
      <c r="T6" s="29"/>
      <c r="U6" s="395" t="s">
        <v>183</v>
      </c>
      <c r="V6" s="396"/>
      <c r="W6" s="401" t="s">
        <v>267</v>
      </c>
      <c r="X6" s="402"/>
      <c r="Y6" s="405" t="s">
        <v>268</v>
      </c>
      <c r="Z6" s="406"/>
      <c r="AA6" s="405" t="s">
        <v>269</v>
      </c>
      <c r="AB6" s="410"/>
    </row>
    <row r="7" spans="1:28" ht="30.6" customHeight="1">
      <c r="A7" s="155">
        <v>2</v>
      </c>
      <c r="B7" s="156" t="s">
        <v>3</v>
      </c>
      <c r="C7" s="300"/>
      <c r="D7" s="301"/>
      <c r="E7" s="301"/>
      <c r="F7" s="301"/>
      <c r="G7" s="301"/>
      <c r="H7" s="301">
        <f>C7</f>
        <v>0</v>
      </c>
      <c r="I7" s="302"/>
      <c r="J7" s="302"/>
      <c r="K7" s="302"/>
      <c r="L7" s="302"/>
      <c r="M7" s="302"/>
      <c r="N7" s="303">
        <f t="shared" ref="N7:N23" si="0">SUM(J7:M7)</f>
        <v>0</v>
      </c>
      <c r="O7" s="303">
        <f t="shared" ref="O7:O23" si="1">SUM(H7:M7)</f>
        <v>0</v>
      </c>
      <c r="P7" s="166">
        <v>295</v>
      </c>
      <c r="Q7" s="166">
        <v>398</v>
      </c>
      <c r="R7" s="166">
        <v>463</v>
      </c>
      <c r="S7" s="29"/>
      <c r="T7" s="29"/>
      <c r="U7" s="413" t="s">
        <v>184</v>
      </c>
      <c r="V7" s="414"/>
      <c r="W7" s="407"/>
      <c r="X7" s="408"/>
      <c r="Y7" s="401" t="s">
        <v>270</v>
      </c>
      <c r="Z7" s="402"/>
      <c r="AA7" s="411"/>
      <c r="AB7" s="412"/>
    </row>
    <row r="8" spans="1:28" ht="27.95" customHeight="1">
      <c r="A8" s="25">
        <v>3</v>
      </c>
      <c r="B8" s="46" t="s">
        <v>4</v>
      </c>
      <c r="C8" s="304"/>
      <c r="D8" s="305"/>
      <c r="E8" s="305"/>
      <c r="F8" s="305"/>
      <c r="G8" s="305"/>
      <c r="H8" s="305">
        <f t="shared" ref="H8:H23" si="2">C8</f>
        <v>0</v>
      </c>
      <c r="I8" s="306"/>
      <c r="J8" s="306"/>
      <c r="K8" s="306"/>
      <c r="L8" s="306"/>
      <c r="M8" s="306"/>
      <c r="N8" s="307">
        <f t="shared" si="0"/>
        <v>0</v>
      </c>
      <c r="O8" s="307">
        <f t="shared" si="1"/>
        <v>0</v>
      </c>
      <c r="P8" s="66">
        <v>502</v>
      </c>
      <c r="Q8" s="66">
        <v>614</v>
      </c>
      <c r="R8" s="66">
        <v>590</v>
      </c>
      <c r="S8" s="29"/>
      <c r="T8" s="29"/>
      <c r="U8" s="258" t="s">
        <v>185</v>
      </c>
      <c r="V8" s="259"/>
      <c r="W8" s="260"/>
      <c r="X8" s="261"/>
      <c r="Y8" s="262"/>
      <c r="Z8" s="263"/>
      <c r="AA8" s="264"/>
      <c r="AB8" s="265"/>
    </row>
    <row r="9" spans="1:28" ht="27.95" customHeight="1">
      <c r="A9" s="155">
        <v>4</v>
      </c>
      <c r="B9" s="156" t="s">
        <v>5</v>
      </c>
      <c r="C9" s="300"/>
      <c r="D9" s="301"/>
      <c r="E9" s="301"/>
      <c r="F9" s="301"/>
      <c r="G9" s="301"/>
      <c r="H9" s="301">
        <f t="shared" si="2"/>
        <v>0</v>
      </c>
      <c r="I9" s="302"/>
      <c r="J9" s="302"/>
      <c r="K9" s="302"/>
      <c r="L9" s="302"/>
      <c r="M9" s="302"/>
      <c r="N9" s="303">
        <f t="shared" si="0"/>
        <v>0</v>
      </c>
      <c r="O9" s="303">
        <f t="shared" si="1"/>
        <v>0</v>
      </c>
      <c r="P9" s="166">
        <v>1194</v>
      </c>
      <c r="Q9" s="166">
        <v>1996</v>
      </c>
      <c r="R9" s="166">
        <v>2022</v>
      </c>
      <c r="S9" s="29"/>
      <c r="T9" s="29"/>
      <c r="U9" s="403" t="s">
        <v>186</v>
      </c>
      <c r="V9" s="404"/>
      <c r="W9" s="401">
        <v>6209</v>
      </c>
      <c r="X9" s="402"/>
      <c r="Y9" s="401">
        <v>23399</v>
      </c>
      <c r="Z9" s="402"/>
      <c r="AA9" s="401">
        <v>18627</v>
      </c>
      <c r="AB9" s="420"/>
    </row>
    <row r="10" spans="1:28" ht="27.95" customHeight="1">
      <c r="A10" s="25">
        <v>5</v>
      </c>
      <c r="B10" s="46" t="s">
        <v>6</v>
      </c>
      <c r="C10" s="304"/>
      <c r="D10" s="305"/>
      <c r="E10" s="305"/>
      <c r="F10" s="305"/>
      <c r="G10" s="305"/>
      <c r="H10" s="305">
        <f t="shared" si="2"/>
        <v>0</v>
      </c>
      <c r="I10" s="306"/>
      <c r="J10" s="306"/>
      <c r="K10" s="306"/>
      <c r="L10" s="306"/>
      <c r="M10" s="306"/>
      <c r="N10" s="307">
        <f t="shared" si="0"/>
        <v>0</v>
      </c>
      <c r="O10" s="307">
        <f t="shared" si="1"/>
        <v>0</v>
      </c>
      <c r="P10" s="66">
        <v>1077</v>
      </c>
      <c r="Q10" s="66">
        <v>1237</v>
      </c>
      <c r="R10" s="66">
        <v>1284</v>
      </c>
      <c r="S10" s="29"/>
      <c r="T10" s="29"/>
      <c r="U10" s="395" t="s">
        <v>187</v>
      </c>
      <c r="V10" s="396"/>
      <c r="W10" s="417">
        <v>889</v>
      </c>
      <c r="X10" s="417"/>
      <c r="Y10" s="417">
        <v>4199</v>
      </c>
      <c r="Z10" s="417"/>
      <c r="AA10" s="417">
        <v>3556</v>
      </c>
      <c r="AB10" s="418"/>
    </row>
    <row r="11" spans="1:28" ht="27.95" customHeight="1">
      <c r="A11" s="155">
        <v>6</v>
      </c>
      <c r="B11" s="156" t="s">
        <v>7</v>
      </c>
      <c r="C11" s="300"/>
      <c r="D11" s="301"/>
      <c r="E11" s="301"/>
      <c r="F11" s="301"/>
      <c r="G11" s="301"/>
      <c r="H11" s="301">
        <f t="shared" si="2"/>
        <v>0</v>
      </c>
      <c r="I11" s="302"/>
      <c r="J11" s="302"/>
      <c r="K11" s="302"/>
      <c r="L11" s="302"/>
      <c r="M11" s="302"/>
      <c r="N11" s="303">
        <f t="shared" si="0"/>
        <v>0</v>
      </c>
      <c r="O11" s="303">
        <f t="shared" si="1"/>
        <v>0</v>
      </c>
      <c r="P11" s="166">
        <v>1304</v>
      </c>
      <c r="Q11" s="166">
        <v>1640</v>
      </c>
      <c r="R11" s="166">
        <v>1536</v>
      </c>
      <c r="S11" s="29"/>
      <c r="T11" s="29"/>
      <c r="U11" s="395" t="s">
        <v>188</v>
      </c>
      <c r="V11" s="396"/>
      <c r="W11" s="417">
        <v>175</v>
      </c>
      <c r="X11" s="417"/>
      <c r="Y11" s="417">
        <v>992</v>
      </c>
      <c r="Z11" s="417"/>
      <c r="AA11" s="417">
        <v>875</v>
      </c>
      <c r="AB11" s="418"/>
    </row>
    <row r="12" spans="1:28" ht="27.95" customHeight="1" thickBot="1">
      <c r="A12" s="25">
        <v>7</v>
      </c>
      <c r="B12" s="46" t="s">
        <v>8</v>
      </c>
      <c r="C12" s="304"/>
      <c r="D12" s="305"/>
      <c r="E12" s="305"/>
      <c r="F12" s="305"/>
      <c r="G12" s="305"/>
      <c r="H12" s="305">
        <f t="shared" si="2"/>
        <v>0</v>
      </c>
      <c r="I12" s="306"/>
      <c r="J12" s="306"/>
      <c r="K12" s="306"/>
      <c r="L12" s="306"/>
      <c r="M12" s="306"/>
      <c r="N12" s="307">
        <f t="shared" si="0"/>
        <v>0</v>
      </c>
      <c r="O12" s="307">
        <f t="shared" si="1"/>
        <v>0</v>
      </c>
      <c r="P12" s="65">
        <v>445</v>
      </c>
      <c r="Q12" s="66">
        <v>583</v>
      </c>
      <c r="R12" s="66">
        <v>562</v>
      </c>
      <c r="S12" s="29"/>
      <c r="T12" s="29"/>
      <c r="U12" s="392" t="s">
        <v>189</v>
      </c>
      <c r="V12" s="393"/>
      <c r="W12" s="394">
        <v>90</v>
      </c>
      <c r="X12" s="394"/>
      <c r="Y12" s="394">
        <v>669</v>
      </c>
      <c r="Z12" s="394"/>
      <c r="AA12" s="394">
        <v>605</v>
      </c>
      <c r="AB12" s="419"/>
    </row>
    <row r="13" spans="1:28" ht="27.95" customHeight="1">
      <c r="A13" s="155">
        <v>8</v>
      </c>
      <c r="B13" s="156" t="s">
        <v>9</v>
      </c>
      <c r="C13" s="300"/>
      <c r="D13" s="301"/>
      <c r="E13" s="301"/>
      <c r="F13" s="301"/>
      <c r="G13" s="301"/>
      <c r="H13" s="301">
        <f t="shared" si="2"/>
        <v>0</v>
      </c>
      <c r="I13" s="302"/>
      <c r="J13" s="302"/>
      <c r="K13" s="302"/>
      <c r="L13" s="302"/>
      <c r="M13" s="302"/>
      <c r="N13" s="303">
        <f t="shared" si="0"/>
        <v>0</v>
      </c>
      <c r="O13" s="303">
        <f t="shared" si="1"/>
        <v>0</v>
      </c>
      <c r="P13" s="166">
        <v>381</v>
      </c>
      <c r="Q13" s="166">
        <v>464</v>
      </c>
      <c r="R13" s="166">
        <v>424</v>
      </c>
      <c r="S13" s="29"/>
      <c r="T13" s="29"/>
    </row>
    <row r="14" spans="1:28" ht="27.95" customHeight="1">
      <c r="A14" s="25">
        <v>9</v>
      </c>
      <c r="B14" s="46" t="s">
        <v>10</v>
      </c>
      <c r="C14" s="304"/>
      <c r="D14" s="305"/>
      <c r="E14" s="305"/>
      <c r="F14" s="305"/>
      <c r="G14" s="305"/>
      <c r="H14" s="305">
        <f t="shared" si="2"/>
        <v>0</v>
      </c>
      <c r="I14" s="306"/>
      <c r="J14" s="306"/>
      <c r="K14" s="306"/>
      <c r="L14" s="306"/>
      <c r="M14" s="306"/>
      <c r="N14" s="307">
        <f t="shared" si="0"/>
        <v>0</v>
      </c>
      <c r="O14" s="307">
        <f t="shared" si="1"/>
        <v>0</v>
      </c>
      <c r="P14" s="66">
        <v>447</v>
      </c>
      <c r="Q14" s="66">
        <v>591</v>
      </c>
      <c r="R14" s="66">
        <v>623</v>
      </c>
      <c r="S14" s="29"/>
      <c r="T14" s="29"/>
    </row>
    <row r="15" spans="1:28" ht="27.95" customHeight="1">
      <c r="A15" s="155">
        <v>10</v>
      </c>
      <c r="B15" s="156" t="s">
        <v>11</v>
      </c>
      <c r="C15" s="300"/>
      <c r="D15" s="301"/>
      <c r="E15" s="301"/>
      <c r="F15" s="301"/>
      <c r="G15" s="301"/>
      <c r="H15" s="301">
        <f t="shared" si="2"/>
        <v>0</v>
      </c>
      <c r="I15" s="302"/>
      <c r="J15" s="302"/>
      <c r="K15" s="302"/>
      <c r="L15" s="302"/>
      <c r="M15" s="302"/>
      <c r="N15" s="303">
        <f t="shared" si="0"/>
        <v>0</v>
      </c>
      <c r="O15" s="303">
        <f t="shared" si="1"/>
        <v>0</v>
      </c>
      <c r="P15" s="166">
        <v>198</v>
      </c>
      <c r="Q15" s="166">
        <v>252</v>
      </c>
      <c r="R15" s="166">
        <v>249</v>
      </c>
      <c r="S15" s="29"/>
      <c r="T15" s="29"/>
    </row>
    <row r="16" spans="1:28" ht="27.95" customHeight="1">
      <c r="A16" s="25">
        <v>11</v>
      </c>
      <c r="B16" s="46" t="s">
        <v>12</v>
      </c>
      <c r="C16" s="304"/>
      <c r="D16" s="305"/>
      <c r="E16" s="305"/>
      <c r="F16" s="305"/>
      <c r="G16" s="305"/>
      <c r="H16" s="305">
        <f t="shared" si="2"/>
        <v>0</v>
      </c>
      <c r="I16" s="306"/>
      <c r="J16" s="306"/>
      <c r="K16" s="306"/>
      <c r="L16" s="306"/>
      <c r="M16" s="306"/>
      <c r="N16" s="307">
        <f t="shared" si="0"/>
        <v>0</v>
      </c>
      <c r="O16" s="307">
        <f t="shared" si="1"/>
        <v>0</v>
      </c>
      <c r="P16" s="66">
        <v>317</v>
      </c>
      <c r="Q16" s="66">
        <v>436</v>
      </c>
      <c r="R16" s="66">
        <v>481</v>
      </c>
      <c r="S16" s="29"/>
      <c r="T16" s="29"/>
    </row>
    <row r="17" spans="1:20" ht="27.95" customHeight="1">
      <c r="A17" s="155">
        <v>12</v>
      </c>
      <c r="B17" s="156" t="s">
        <v>13</v>
      </c>
      <c r="C17" s="300"/>
      <c r="D17" s="301"/>
      <c r="E17" s="301"/>
      <c r="F17" s="301"/>
      <c r="G17" s="301"/>
      <c r="H17" s="301">
        <f t="shared" si="2"/>
        <v>0</v>
      </c>
      <c r="I17" s="302"/>
      <c r="J17" s="302"/>
      <c r="K17" s="302"/>
      <c r="L17" s="302"/>
      <c r="M17" s="302"/>
      <c r="N17" s="303">
        <f t="shared" si="0"/>
        <v>0</v>
      </c>
      <c r="O17" s="303">
        <f t="shared" si="1"/>
        <v>0</v>
      </c>
      <c r="P17" s="166">
        <v>403</v>
      </c>
      <c r="Q17" s="166">
        <v>512</v>
      </c>
      <c r="R17" s="166">
        <v>530</v>
      </c>
      <c r="S17" s="29"/>
      <c r="T17" s="29"/>
    </row>
    <row r="18" spans="1:20" ht="27.95" customHeight="1">
      <c r="A18" s="25">
        <v>13</v>
      </c>
      <c r="B18" s="46" t="s">
        <v>14</v>
      </c>
      <c r="C18" s="304"/>
      <c r="D18" s="305"/>
      <c r="E18" s="305"/>
      <c r="F18" s="305"/>
      <c r="G18" s="305"/>
      <c r="H18" s="305">
        <f t="shared" si="2"/>
        <v>0</v>
      </c>
      <c r="I18" s="306"/>
      <c r="J18" s="306"/>
      <c r="K18" s="306"/>
      <c r="L18" s="306"/>
      <c r="M18" s="306"/>
      <c r="N18" s="307">
        <f t="shared" si="0"/>
        <v>0</v>
      </c>
      <c r="O18" s="307">
        <f t="shared" si="1"/>
        <v>0</v>
      </c>
      <c r="P18" s="66">
        <v>240</v>
      </c>
      <c r="Q18" s="66">
        <v>295</v>
      </c>
      <c r="R18" s="66">
        <v>265</v>
      </c>
      <c r="S18" s="29"/>
      <c r="T18" s="29"/>
    </row>
    <row r="19" spans="1:20" ht="27.95" customHeight="1">
      <c r="A19" s="155">
        <v>14</v>
      </c>
      <c r="B19" s="156" t="s">
        <v>15</v>
      </c>
      <c r="C19" s="300"/>
      <c r="D19" s="301"/>
      <c r="E19" s="301"/>
      <c r="F19" s="301"/>
      <c r="G19" s="301"/>
      <c r="H19" s="301">
        <f t="shared" si="2"/>
        <v>0</v>
      </c>
      <c r="I19" s="302"/>
      <c r="J19" s="302"/>
      <c r="K19" s="302"/>
      <c r="L19" s="302"/>
      <c r="M19" s="302"/>
      <c r="N19" s="303">
        <f t="shared" si="0"/>
        <v>0</v>
      </c>
      <c r="O19" s="303">
        <f t="shared" si="1"/>
        <v>0</v>
      </c>
      <c r="P19" s="166">
        <v>455</v>
      </c>
      <c r="Q19" s="166">
        <v>534</v>
      </c>
      <c r="R19" s="166">
        <v>507</v>
      </c>
      <c r="S19" s="29"/>
      <c r="T19" s="29"/>
    </row>
    <row r="20" spans="1:20" ht="27.95" customHeight="1">
      <c r="A20" s="25">
        <v>15</v>
      </c>
      <c r="B20" s="46" t="s">
        <v>16</v>
      </c>
      <c r="C20" s="304"/>
      <c r="D20" s="305"/>
      <c r="E20" s="305"/>
      <c r="F20" s="305"/>
      <c r="G20" s="305"/>
      <c r="H20" s="305">
        <f t="shared" si="2"/>
        <v>0</v>
      </c>
      <c r="I20" s="306"/>
      <c r="J20" s="306"/>
      <c r="K20" s="306"/>
      <c r="L20" s="306"/>
      <c r="M20" s="306"/>
      <c r="N20" s="307">
        <f t="shared" si="0"/>
        <v>0</v>
      </c>
      <c r="O20" s="307">
        <f t="shared" si="1"/>
        <v>0</v>
      </c>
      <c r="P20" s="66">
        <v>323</v>
      </c>
      <c r="Q20" s="66">
        <v>402</v>
      </c>
      <c r="R20" s="66">
        <v>369</v>
      </c>
      <c r="S20" s="29"/>
      <c r="T20" s="29"/>
    </row>
    <row r="21" spans="1:20" ht="27.95" customHeight="1">
      <c r="A21" s="155">
        <v>16</v>
      </c>
      <c r="B21" s="156" t="s">
        <v>17</v>
      </c>
      <c r="C21" s="300"/>
      <c r="D21" s="301"/>
      <c r="E21" s="301"/>
      <c r="F21" s="301"/>
      <c r="G21" s="301"/>
      <c r="H21" s="301">
        <f t="shared" si="2"/>
        <v>0</v>
      </c>
      <c r="I21" s="302"/>
      <c r="J21" s="302"/>
      <c r="K21" s="302"/>
      <c r="L21" s="302"/>
      <c r="M21" s="302"/>
      <c r="N21" s="303">
        <f t="shared" si="0"/>
        <v>0</v>
      </c>
      <c r="O21" s="303">
        <f t="shared" si="1"/>
        <v>0</v>
      </c>
      <c r="P21" s="166">
        <v>399</v>
      </c>
      <c r="Q21" s="166">
        <v>444</v>
      </c>
      <c r="R21" s="166">
        <v>420</v>
      </c>
      <c r="S21" s="29"/>
      <c r="T21" s="29"/>
    </row>
    <row r="22" spans="1:20" ht="27.95" customHeight="1">
      <c r="A22" s="25">
        <v>17</v>
      </c>
      <c r="B22" s="46" t="s">
        <v>18</v>
      </c>
      <c r="C22" s="304"/>
      <c r="D22" s="305"/>
      <c r="E22" s="305"/>
      <c r="F22" s="305"/>
      <c r="G22" s="305"/>
      <c r="H22" s="305">
        <f t="shared" si="2"/>
        <v>0</v>
      </c>
      <c r="I22" s="306"/>
      <c r="J22" s="306"/>
      <c r="K22" s="306"/>
      <c r="L22" s="306"/>
      <c r="M22" s="306"/>
      <c r="N22" s="307">
        <f t="shared" si="0"/>
        <v>0</v>
      </c>
      <c r="O22" s="307">
        <f t="shared" si="1"/>
        <v>0</v>
      </c>
      <c r="P22" s="66">
        <v>469</v>
      </c>
      <c r="Q22" s="66">
        <v>520</v>
      </c>
      <c r="R22" s="66">
        <v>481</v>
      </c>
      <c r="S22" s="29"/>
      <c r="T22" s="29"/>
    </row>
    <row r="23" spans="1:20" ht="27.95" customHeight="1">
      <c r="A23" s="155">
        <v>18</v>
      </c>
      <c r="B23" s="156" t="s">
        <v>19</v>
      </c>
      <c r="C23" s="300"/>
      <c r="D23" s="301"/>
      <c r="E23" s="301"/>
      <c r="F23" s="301"/>
      <c r="G23" s="301"/>
      <c r="H23" s="301">
        <f t="shared" si="2"/>
        <v>0</v>
      </c>
      <c r="I23" s="302"/>
      <c r="J23" s="302"/>
      <c r="K23" s="302"/>
      <c r="L23" s="302"/>
      <c r="M23" s="302"/>
      <c r="N23" s="303">
        <f t="shared" si="0"/>
        <v>0</v>
      </c>
      <c r="O23" s="303">
        <f t="shared" si="1"/>
        <v>0</v>
      </c>
      <c r="P23" s="166">
        <v>589</v>
      </c>
      <c r="Q23" s="166">
        <v>795</v>
      </c>
      <c r="R23" s="166">
        <v>802</v>
      </c>
      <c r="S23" s="29"/>
      <c r="T23" s="29"/>
    </row>
    <row r="24" spans="1:20" ht="27.95" customHeight="1">
      <c r="A24" s="415" t="s">
        <v>0</v>
      </c>
      <c r="B24" s="416"/>
      <c r="P24" s="67">
        <f>SUM(P6:P23)</f>
        <v>9357</v>
      </c>
      <c r="Q24" s="67">
        <f>SUM(Q6:Q23)</f>
        <v>12105</v>
      </c>
      <c r="R24" s="67">
        <f>SUM(R6:R23)</f>
        <v>11977</v>
      </c>
      <c r="S24" s="67">
        <f>SUM(S6:S23)</f>
        <v>0</v>
      </c>
    </row>
    <row r="25" spans="1:20" ht="13.9" hidden="1" customHeight="1">
      <c r="N25" s="310"/>
      <c r="O25" s="309"/>
    </row>
    <row r="26" spans="1:20" ht="21.75" hidden="1" customHeight="1">
      <c r="B26" t="s">
        <v>20</v>
      </c>
      <c r="O26" s="8"/>
    </row>
    <row r="27" spans="1:20" ht="41.45" customHeight="1">
      <c r="O27" s="8"/>
    </row>
    <row r="30" spans="1:20">
      <c r="N30" s="308"/>
    </row>
  </sheetData>
  <mergeCells count="35">
    <mergeCell ref="A1:R1"/>
    <mergeCell ref="A2:A5"/>
    <mergeCell ref="B2:B5"/>
    <mergeCell ref="P2:P5"/>
    <mergeCell ref="Q2:Q5"/>
    <mergeCell ref="R2:R5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zoomScale="50" zoomScaleNormal="50" workbookViewId="0">
      <selection activeCell="AR20" sqref="AR20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9.85546875" customWidth="1"/>
    <col min="30" max="30" width="33.7109375" customWidth="1"/>
    <col min="31" max="31" width="29.7109375" customWidth="1"/>
    <col min="32" max="32" width="34.7109375" customWidth="1"/>
    <col min="33" max="33" width="23.7109375" customWidth="1"/>
    <col min="34" max="34" width="25.7109375" customWidth="1"/>
    <col min="35" max="35" width="16.85546875" customWidth="1"/>
  </cols>
  <sheetData>
    <row r="1" spans="1:45" s="7" customFormat="1" ht="36" customHeight="1">
      <c r="A1" s="379" t="s">
        <v>24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</row>
    <row r="2" spans="1:45" ht="18" customHeight="1">
      <c r="A2" s="435" t="s">
        <v>271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248"/>
      <c r="AH2" s="248"/>
      <c r="AI2" s="248"/>
      <c r="AJ2" s="248"/>
      <c r="AK2" s="63"/>
      <c r="AL2" s="63"/>
      <c r="AM2" s="63"/>
      <c r="AN2" s="63"/>
      <c r="AO2" s="63"/>
      <c r="AP2" s="63"/>
      <c r="AQ2" s="63"/>
      <c r="AR2" s="63"/>
      <c r="AS2" s="63"/>
    </row>
    <row r="3" spans="1:45" ht="16.899999999999999" customHeight="1">
      <c r="A3" s="388" t="s">
        <v>42</v>
      </c>
      <c r="B3" s="436" t="s">
        <v>43</v>
      </c>
      <c r="C3" s="439" t="s">
        <v>178</v>
      </c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30" t="s">
        <v>236</v>
      </c>
      <c r="AD3" s="430"/>
      <c r="AE3" s="430" t="s">
        <v>179</v>
      </c>
      <c r="AF3" s="430"/>
      <c r="AG3" s="63"/>
      <c r="AH3" s="63"/>
      <c r="AI3" s="63"/>
      <c r="AJ3" s="63"/>
      <c r="AK3" s="249"/>
      <c r="AL3" s="249"/>
      <c r="AM3" s="249"/>
      <c r="AN3" s="249"/>
      <c r="AO3" s="249"/>
      <c r="AP3" s="249"/>
      <c r="AQ3" s="249"/>
      <c r="AR3" s="249"/>
      <c r="AS3" s="249"/>
    </row>
    <row r="4" spans="1:45" ht="13.15" customHeight="1">
      <c r="A4" s="388"/>
      <c r="B4" s="437"/>
      <c r="C4" s="432" t="s">
        <v>54</v>
      </c>
      <c r="D4" s="432"/>
      <c r="E4" s="432"/>
      <c r="F4" s="432"/>
      <c r="G4" s="432" t="s">
        <v>55</v>
      </c>
      <c r="H4" s="432"/>
      <c r="I4" s="432"/>
      <c r="J4" s="432"/>
      <c r="K4" s="432" t="s">
        <v>56</v>
      </c>
      <c r="L4" s="432"/>
      <c r="M4" s="432"/>
      <c r="N4" s="432"/>
      <c r="O4" s="432" t="s">
        <v>57</v>
      </c>
      <c r="P4" s="432"/>
      <c r="Q4" s="432"/>
      <c r="R4" s="432"/>
      <c r="S4" s="432" t="s">
        <v>58</v>
      </c>
      <c r="T4" s="432"/>
      <c r="U4" s="432"/>
      <c r="V4" s="432"/>
      <c r="W4" s="432" t="s">
        <v>59</v>
      </c>
      <c r="X4" s="432"/>
      <c r="Y4" s="432"/>
      <c r="Z4" s="432"/>
      <c r="AA4" s="441" t="s">
        <v>0</v>
      </c>
      <c r="AB4" s="441"/>
      <c r="AC4" s="430"/>
      <c r="AD4" s="430"/>
      <c r="AE4" s="430"/>
      <c r="AF4" s="430"/>
      <c r="AG4" s="249"/>
      <c r="AH4" s="249"/>
      <c r="AI4" s="249"/>
      <c r="AJ4" s="249"/>
      <c r="AK4" s="250"/>
      <c r="AL4" s="250"/>
      <c r="AM4" s="250"/>
      <c r="AN4" s="250"/>
      <c r="AO4" s="250"/>
      <c r="AP4" s="250"/>
      <c r="AQ4" s="250"/>
      <c r="AR4" s="250"/>
      <c r="AS4" s="250"/>
    </row>
    <row r="5" spans="1:45" ht="21" customHeight="1">
      <c r="A5" s="388"/>
      <c r="B5" s="437"/>
      <c r="C5" s="429" t="s">
        <v>60</v>
      </c>
      <c r="D5" s="429"/>
      <c r="E5" s="429" t="s">
        <v>61</v>
      </c>
      <c r="F5" s="429"/>
      <c r="G5" s="429" t="s">
        <v>60</v>
      </c>
      <c r="H5" s="429"/>
      <c r="I5" s="429" t="s">
        <v>61</v>
      </c>
      <c r="J5" s="429"/>
      <c r="K5" s="429" t="s">
        <v>60</v>
      </c>
      <c r="L5" s="429"/>
      <c r="M5" s="429" t="s">
        <v>61</v>
      </c>
      <c r="N5" s="429"/>
      <c r="O5" s="429" t="s">
        <v>60</v>
      </c>
      <c r="P5" s="429"/>
      <c r="Q5" s="429" t="s">
        <v>61</v>
      </c>
      <c r="R5" s="429"/>
      <c r="S5" s="429" t="s">
        <v>60</v>
      </c>
      <c r="T5" s="429"/>
      <c r="U5" s="429" t="s">
        <v>61</v>
      </c>
      <c r="V5" s="429"/>
      <c r="W5" s="429" t="s">
        <v>60</v>
      </c>
      <c r="X5" s="429"/>
      <c r="Y5" s="429" t="s">
        <v>61</v>
      </c>
      <c r="Z5" s="429"/>
      <c r="AA5" s="441"/>
      <c r="AB5" s="441"/>
      <c r="AC5" s="430" t="s">
        <v>62</v>
      </c>
      <c r="AD5" s="430" t="s">
        <v>63</v>
      </c>
      <c r="AE5" s="430" t="s">
        <v>62</v>
      </c>
      <c r="AF5" s="430" t="s">
        <v>63</v>
      </c>
      <c r="AG5" s="250"/>
      <c r="AH5" s="250"/>
      <c r="AI5" s="250"/>
      <c r="AJ5" s="250"/>
      <c r="AK5" s="251"/>
      <c r="AL5" s="251"/>
      <c r="AM5" s="251"/>
      <c r="AN5" s="251"/>
      <c r="AO5" s="251"/>
      <c r="AP5" s="251"/>
      <c r="AQ5" s="251"/>
      <c r="AR5" s="251"/>
      <c r="AS5" s="251"/>
    </row>
    <row r="6" spans="1:45" ht="27.95" customHeight="1" thickBot="1">
      <c r="A6" s="389"/>
      <c r="B6" s="438"/>
      <c r="C6" s="56" t="s">
        <v>64</v>
      </c>
      <c r="D6" s="56" t="s">
        <v>65</v>
      </c>
      <c r="E6" s="56" t="s">
        <v>64</v>
      </c>
      <c r="F6" s="56" t="s">
        <v>65</v>
      </c>
      <c r="G6" s="56" t="s">
        <v>64</v>
      </c>
      <c r="H6" s="56" t="s">
        <v>65</v>
      </c>
      <c r="I6" s="56" t="s">
        <v>64</v>
      </c>
      <c r="J6" s="56" t="s">
        <v>65</v>
      </c>
      <c r="K6" s="56" t="s">
        <v>64</v>
      </c>
      <c r="L6" s="56" t="s">
        <v>65</v>
      </c>
      <c r="M6" s="56" t="s">
        <v>64</v>
      </c>
      <c r="N6" s="56" t="s">
        <v>65</v>
      </c>
      <c r="O6" s="56" t="s">
        <v>64</v>
      </c>
      <c r="P6" s="56" t="s">
        <v>65</v>
      </c>
      <c r="Q6" s="56" t="s">
        <v>64</v>
      </c>
      <c r="R6" s="56" t="s">
        <v>65</v>
      </c>
      <c r="S6" s="56" t="s">
        <v>64</v>
      </c>
      <c r="T6" s="56" t="s">
        <v>65</v>
      </c>
      <c r="U6" s="56" t="s">
        <v>64</v>
      </c>
      <c r="V6" s="56" t="s">
        <v>65</v>
      </c>
      <c r="W6" s="56" t="s">
        <v>64</v>
      </c>
      <c r="X6" s="56" t="s">
        <v>65</v>
      </c>
      <c r="Y6" s="56" t="s">
        <v>64</v>
      </c>
      <c r="Z6" s="56" t="s">
        <v>65</v>
      </c>
      <c r="AA6" s="56" t="s">
        <v>66</v>
      </c>
      <c r="AB6" s="56" t="s">
        <v>65</v>
      </c>
      <c r="AC6" s="431"/>
      <c r="AD6" s="431"/>
      <c r="AE6" s="431"/>
      <c r="AF6" s="431"/>
      <c r="AG6" s="251"/>
      <c r="AH6" s="251"/>
      <c r="AI6" s="251"/>
      <c r="AJ6" s="251"/>
      <c r="AK6" s="63"/>
      <c r="AL6" s="63"/>
      <c r="AM6" s="63"/>
      <c r="AN6" s="63"/>
      <c r="AO6" s="63"/>
      <c r="AP6" s="63"/>
      <c r="AQ6" s="63"/>
      <c r="AR6" s="63"/>
      <c r="AS6" s="63"/>
    </row>
    <row r="7" spans="1:45" ht="27.95" customHeight="1" thickTop="1">
      <c r="A7" s="38">
        <v>1</v>
      </c>
      <c r="B7" s="39" t="s">
        <v>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>
        <v>439</v>
      </c>
      <c r="AD7" s="58">
        <v>312</v>
      </c>
      <c r="AE7" s="58">
        <v>467</v>
      </c>
      <c r="AF7" s="58">
        <v>329</v>
      </c>
      <c r="AG7" s="252"/>
      <c r="AH7" s="63"/>
      <c r="AI7" s="63"/>
      <c r="AJ7" s="253"/>
      <c r="AK7" s="63"/>
      <c r="AL7" s="63"/>
      <c r="AM7" s="63"/>
      <c r="AN7" s="63"/>
      <c r="AO7" s="63"/>
      <c r="AP7" s="63"/>
      <c r="AQ7" s="63"/>
      <c r="AR7" s="63"/>
      <c r="AS7" s="63"/>
    </row>
    <row r="8" spans="1:45" ht="27.95" customHeight="1">
      <c r="A8" s="155">
        <v>2</v>
      </c>
      <c r="B8" s="156" t="s">
        <v>3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4"/>
      <c r="AB8" s="164"/>
      <c r="AC8" s="165">
        <v>587</v>
      </c>
      <c r="AD8" s="165">
        <v>505</v>
      </c>
      <c r="AE8" s="165">
        <v>627</v>
      </c>
      <c r="AF8" s="165">
        <v>537</v>
      </c>
      <c r="AG8" s="252"/>
      <c r="AH8" s="63"/>
      <c r="AI8" s="63"/>
      <c r="AJ8" s="253"/>
      <c r="AK8" s="63"/>
      <c r="AL8" s="63"/>
      <c r="AM8" s="63"/>
      <c r="AN8" s="63"/>
      <c r="AO8" s="63"/>
      <c r="AP8" s="63"/>
      <c r="AQ8" s="63"/>
      <c r="AR8" s="63"/>
      <c r="AS8" s="63"/>
    </row>
    <row r="9" spans="1:45" ht="27.95" customHeight="1">
      <c r="A9" s="25">
        <v>3</v>
      </c>
      <c r="B9" s="46" t="s"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7"/>
      <c r="AB9" s="57"/>
      <c r="AC9" s="60">
        <v>476</v>
      </c>
      <c r="AD9" s="60">
        <v>362</v>
      </c>
      <c r="AE9" s="60">
        <v>583</v>
      </c>
      <c r="AF9" s="60">
        <v>435</v>
      </c>
      <c r="AG9" s="252"/>
      <c r="AH9" s="63"/>
      <c r="AI9" s="63"/>
      <c r="AJ9" s="253"/>
      <c r="AK9" s="63"/>
      <c r="AL9" s="63"/>
      <c r="AM9" s="63"/>
      <c r="AN9" s="63"/>
      <c r="AO9" s="63"/>
      <c r="AP9" s="63"/>
      <c r="AQ9" s="63"/>
      <c r="AR9" s="63"/>
      <c r="AS9" s="63"/>
    </row>
    <row r="10" spans="1:45" ht="27.95" customHeight="1">
      <c r="A10" s="155">
        <v>4</v>
      </c>
      <c r="B10" s="156" t="s">
        <v>5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4"/>
      <c r="AB10" s="164"/>
      <c r="AC10" s="165">
        <v>1747</v>
      </c>
      <c r="AD10" s="165">
        <v>1335</v>
      </c>
      <c r="AE10" s="165">
        <v>1983</v>
      </c>
      <c r="AF10" s="165">
        <v>1496</v>
      </c>
      <c r="AG10" s="252"/>
      <c r="AH10" s="63"/>
      <c r="AI10" s="63"/>
      <c r="AJ10" s="25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1:45" ht="27.95" customHeight="1">
      <c r="A11" s="25">
        <v>5</v>
      </c>
      <c r="B11" s="46" t="s"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7"/>
      <c r="AB11" s="57"/>
      <c r="AC11" s="60">
        <v>1150</v>
      </c>
      <c r="AD11" s="60">
        <v>881</v>
      </c>
      <c r="AE11" s="60">
        <v>1285</v>
      </c>
      <c r="AF11" s="60">
        <v>977</v>
      </c>
      <c r="AG11" s="252"/>
      <c r="AH11" s="63"/>
      <c r="AI11" s="63"/>
      <c r="AJ11" s="25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ht="27.95" customHeight="1">
      <c r="A12" s="155">
        <v>6</v>
      </c>
      <c r="B12" s="156" t="s">
        <v>7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4"/>
      <c r="AB12" s="164"/>
      <c r="AC12" s="165">
        <v>1596</v>
      </c>
      <c r="AD12" s="165">
        <v>1195</v>
      </c>
      <c r="AE12" s="165">
        <v>1704</v>
      </c>
      <c r="AF12" s="165">
        <v>1267</v>
      </c>
      <c r="AG12" s="252"/>
      <c r="AH12" s="63"/>
      <c r="AI12" s="63"/>
      <c r="AJ12" s="25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ht="27.95" customHeight="1">
      <c r="A13" s="25">
        <v>7</v>
      </c>
      <c r="B13" s="46" t="s">
        <v>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7"/>
      <c r="AB13" s="57"/>
      <c r="AC13" s="60">
        <v>272</v>
      </c>
      <c r="AD13" s="60">
        <v>198</v>
      </c>
      <c r="AE13" s="60">
        <v>285</v>
      </c>
      <c r="AF13" s="60">
        <v>205</v>
      </c>
      <c r="AG13" s="252"/>
      <c r="AH13" s="63"/>
      <c r="AI13" s="63"/>
      <c r="AJ13" s="25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1:45" ht="27.95" customHeight="1">
      <c r="A14" s="155">
        <v>8</v>
      </c>
      <c r="B14" s="156" t="s">
        <v>9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4"/>
      <c r="AB14" s="164"/>
      <c r="AC14" s="165">
        <v>367</v>
      </c>
      <c r="AD14" s="165">
        <v>225</v>
      </c>
      <c r="AE14" s="165">
        <v>382</v>
      </c>
      <c r="AF14" s="165">
        <v>233</v>
      </c>
      <c r="AG14" s="252"/>
      <c r="AH14" s="63"/>
      <c r="AI14" s="63"/>
      <c r="AJ14" s="25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1:45" ht="27.95" customHeight="1">
      <c r="A15" s="25">
        <v>9</v>
      </c>
      <c r="B15" s="46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7"/>
      <c r="AB15" s="57"/>
      <c r="AC15" s="60">
        <v>653</v>
      </c>
      <c r="AD15" s="60">
        <v>460</v>
      </c>
      <c r="AE15" s="60">
        <v>697</v>
      </c>
      <c r="AF15" s="60">
        <v>496</v>
      </c>
      <c r="AG15" s="252"/>
      <c r="AH15" s="63"/>
      <c r="AI15" s="63"/>
      <c r="AJ15" s="25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1:45" ht="27.95" customHeight="1">
      <c r="A16" s="155">
        <v>10</v>
      </c>
      <c r="B16" s="156" t="s">
        <v>11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4"/>
      <c r="AB16" s="164"/>
      <c r="AC16" s="165">
        <v>249</v>
      </c>
      <c r="AD16" s="165">
        <v>145</v>
      </c>
      <c r="AE16" s="165">
        <v>285</v>
      </c>
      <c r="AF16" s="165">
        <v>167</v>
      </c>
      <c r="AG16" s="252"/>
      <c r="AH16" s="63"/>
      <c r="AI16" s="63"/>
      <c r="AJ16" s="25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5" ht="27.95" customHeight="1">
      <c r="A17" s="25">
        <v>11</v>
      </c>
      <c r="B17" s="46" t="s">
        <v>12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7"/>
      <c r="AB17" s="57"/>
      <c r="AC17" s="60">
        <v>873</v>
      </c>
      <c r="AD17" s="60">
        <v>707</v>
      </c>
      <c r="AE17" s="60">
        <v>1009</v>
      </c>
      <c r="AF17" s="60">
        <v>810</v>
      </c>
      <c r="AG17" s="252"/>
      <c r="AH17" s="63"/>
      <c r="AI17" s="63"/>
      <c r="AJ17" s="25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1:45" ht="27.95" customHeight="1">
      <c r="A18" s="155">
        <v>12</v>
      </c>
      <c r="B18" s="156" t="s">
        <v>13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4"/>
      <c r="AB18" s="164"/>
      <c r="AC18" s="165">
        <v>534</v>
      </c>
      <c r="AD18" s="165">
        <v>390</v>
      </c>
      <c r="AE18" s="165">
        <v>585</v>
      </c>
      <c r="AF18" s="165">
        <v>421</v>
      </c>
      <c r="AG18" s="252"/>
      <c r="AH18" s="63"/>
      <c r="AI18" s="63"/>
      <c r="AJ18" s="25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1:45" ht="27.95" customHeight="1">
      <c r="A19" s="25">
        <v>13</v>
      </c>
      <c r="B19" s="46" t="s">
        <v>14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7"/>
      <c r="AB19" s="57"/>
      <c r="AC19" s="60">
        <v>408</v>
      </c>
      <c r="AD19" s="60">
        <v>247</v>
      </c>
      <c r="AE19" s="60">
        <v>464</v>
      </c>
      <c r="AF19" s="60">
        <v>273</v>
      </c>
      <c r="AG19" s="25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1:45" ht="27.95" customHeight="1">
      <c r="A20" s="155">
        <v>14</v>
      </c>
      <c r="B20" s="156" t="s">
        <v>15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164"/>
      <c r="AC20" s="165">
        <v>829</v>
      </c>
      <c r="AD20" s="165">
        <v>650</v>
      </c>
      <c r="AE20" s="165">
        <v>937</v>
      </c>
      <c r="AF20" s="165">
        <v>713</v>
      </c>
      <c r="AG20" s="25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1:45" ht="27.95" customHeight="1">
      <c r="A21" s="25">
        <v>15</v>
      </c>
      <c r="B21" s="46" t="s">
        <v>16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7"/>
      <c r="AB21" s="57"/>
      <c r="AC21" s="60">
        <v>139</v>
      </c>
      <c r="AD21" s="60">
        <v>96</v>
      </c>
      <c r="AE21" s="60">
        <v>146</v>
      </c>
      <c r="AF21" s="60">
        <v>101</v>
      </c>
      <c r="AG21" s="25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1:45" ht="27.95" customHeight="1">
      <c r="A22" s="155">
        <v>16</v>
      </c>
      <c r="B22" s="156" t="s">
        <v>17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4"/>
      <c r="AB22" s="164"/>
      <c r="AC22" s="165">
        <v>0</v>
      </c>
      <c r="AD22" s="165">
        <v>0</v>
      </c>
      <c r="AE22" s="165">
        <v>0</v>
      </c>
      <c r="AF22" s="165">
        <v>0</v>
      </c>
      <c r="AG22" s="25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1:45" ht="27.95" customHeight="1">
      <c r="A23" s="25">
        <v>17</v>
      </c>
      <c r="B23" s="46" t="s">
        <v>18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7"/>
      <c r="AB23" s="57"/>
      <c r="AC23" s="60">
        <v>313</v>
      </c>
      <c r="AD23" s="60">
        <v>186</v>
      </c>
      <c r="AE23" s="60">
        <v>328</v>
      </c>
      <c r="AF23" s="60">
        <v>194</v>
      </c>
      <c r="AG23" s="25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1:45" ht="36" customHeight="1">
      <c r="A24" s="155">
        <v>18</v>
      </c>
      <c r="B24" s="156" t="s">
        <v>19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4"/>
      <c r="AB24" s="164"/>
      <c r="AC24" s="165">
        <v>522</v>
      </c>
      <c r="AD24" s="165">
        <v>426</v>
      </c>
      <c r="AE24" s="165">
        <v>567</v>
      </c>
      <c r="AF24" s="165">
        <v>463</v>
      </c>
      <c r="AG24" s="252"/>
      <c r="AH24" s="63"/>
      <c r="AI24" s="63"/>
      <c r="AJ24" s="253"/>
      <c r="AK24" s="254"/>
      <c r="AL24" s="254"/>
      <c r="AM24" s="254"/>
      <c r="AN24" s="254"/>
      <c r="AO24" s="254"/>
      <c r="AP24" s="254"/>
      <c r="AQ24" s="254"/>
      <c r="AR24" s="254"/>
      <c r="AS24" s="254"/>
    </row>
    <row r="25" spans="1:45" ht="36" customHeight="1">
      <c r="A25" s="433" t="s">
        <v>0</v>
      </c>
      <c r="B25" s="434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>
        <f>SUM(AC7:AC24)</f>
        <v>11154</v>
      </c>
      <c r="AD25" s="60">
        <f t="shared" ref="AD25:AE25" si="0">SUM(AD7:AD24)</f>
        <v>8320</v>
      </c>
      <c r="AE25" s="60">
        <f t="shared" si="0"/>
        <v>12334</v>
      </c>
      <c r="AF25" s="60">
        <f>SUM(AF7:AF24)</f>
        <v>9117</v>
      </c>
      <c r="AG25" s="254"/>
      <c r="AH25" s="254"/>
      <c r="AI25" s="254"/>
      <c r="AJ25" s="255"/>
      <c r="AK25" s="256"/>
      <c r="AL25" s="256"/>
      <c r="AM25" s="256"/>
      <c r="AN25" s="256"/>
      <c r="AO25" s="256"/>
      <c r="AP25" s="256"/>
      <c r="AQ25" s="256"/>
      <c r="AR25" s="256"/>
      <c r="AS25" s="256"/>
    </row>
    <row r="26" spans="1:45" ht="36">
      <c r="A26" s="61"/>
      <c r="B26" s="62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7" t="s">
        <v>54</v>
      </c>
      <c r="AD26" s="257" t="s">
        <v>67</v>
      </c>
      <c r="AE26" s="257" t="s">
        <v>68</v>
      </c>
      <c r="AF26" s="257" t="s">
        <v>69</v>
      </c>
      <c r="AG26" s="257" t="s">
        <v>70</v>
      </c>
      <c r="AH26" s="257" t="s">
        <v>59</v>
      </c>
      <c r="AI26" s="315" t="s">
        <v>0</v>
      </c>
      <c r="AJ26" s="316"/>
      <c r="AK26" s="254"/>
      <c r="AL26" s="254"/>
      <c r="AM26" s="254"/>
      <c r="AN26" s="254"/>
      <c r="AO26" s="254"/>
      <c r="AP26" s="254"/>
      <c r="AQ26" s="254"/>
      <c r="AR26" s="254"/>
      <c r="AS26" s="254"/>
    </row>
    <row r="27" spans="1:45" ht="20.25">
      <c r="A27" s="428" t="s">
        <v>53</v>
      </c>
      <c r="B27" s="428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60">
        <v>1819</v>
      </c>
      <c r="AD27" s="60">
        <v>55</v>
      </c>
      <c r="AE27" s="60">
        <v>298</v>
      </c>
      <c r="AF27" s="60">
        <v>491</v>
      </c>
      <c r="AG27" s="60">
        <v>61</v>
      </c>
      <c r="AH27" s="60">
        <v>8008</v>
      </c>
      <c r="AI27" s="313">
        <f>SUM(AC27:AH27)</f>
        <v>10732</v>
      </c>
      <c r="AJ27" s="314"/>
      <c r="AK27" s="254"/>
      <c r="AL27" s="254"/>
      <c r="AM27" s="254"/>
      <c r="AN27" s="254"/>
      <c r="AO27" s="254"/>
      <c r="AP27" s="254"/>
      <c r="AQ27" s="254"/>
      <c r="AR27" s="254"/>
      <c r="AS27" s="254"/>
    </row>
    <row r="28" spans="1:45" ht="20.25">
      <c r="A28" s="428" t="s">
        <v>71</v>
      </c>
      <c r="B28" s="428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60">
        <v>279</v>
      </c>
      <c r="AD28" s="60">
        <v>3</v>
      </c>
      <c r="AE28" s="60">
        <v>53</v>
      </c>
      <c r="AF28" s="60">
        <v>80</v>
      </c>
      <c r="AG28" s="60">
        <v>5</v>
      </c>
      <c r="AH28" s="60">
        <v>1754</v>
      </c>
      <c r="AI28" s="313">
        <f>SUM(AC28:AH28)</f>
        <v>2174</v>
      </c>
      <c r="AJ28" s="314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1:45" ht="15">
      <c r="A29" s="63"/>
      <c r="B29" s="64" t="s">
        <v>28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</sheetData>
  <mergeCells count="33">
    <mergeCell ref="S4:V4"/>
    <mergeCell ref="E5:F5"/>
    <mergeCell ref="AA4:AB5"/>
    <mergeCell ref="I5:J5"/>
    <mergeCell ref="K5:L5"/>
    <mergeCell ref="A1:AF1"/>
    <mergeCell ref="G5:H5"/>
    <mergeCell ref="W4:Z4"/>
    <mergeCell ref="AF5:AF6"/>
    <mergeCell ref="A25:B25"/>
    <mergeCell ref="AE5:AE6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A28:B28"/>
    <mergeCell ref="W5:X5"/>
    <mergeCell ref="Y5:Z5"/>
    <mergeCell ref="AC5:AC6"/>
    <mergeCell ref="AD5:AD6"/>
    <mergeCell ref="M5:N5"/>
    <mergeCell ref="O5:P5"/>
    <mergeCell ref="Q5:R5"/>
    <mergeCell ref="S5:T5"/>
    <mergeCell ref="U5:V5"/>
    <mergeCell ref="C5:D5"/>
    <mergeCell ref="A27:B27"/>
  </mergeCells>
  <phoneticPr fontId="20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M13" sqref="M13"/>
    </sheetView>
  </sheetViews>
  <sheetFormatPr defaultRowHeight="12.75"/>
  <cols>
    <col min="2" max="2" width="32.7109375" customWidth="1"/>
    <col min="3" max="3" width="15" customWidth="1"/>
    <col min="4" max="4" width="14" customWidth="1"/>
    <col min="5" max="5" width="11.7109375" customWidth="1"/>
    <col min="6" max="6" width="14" customWidth="1"/>
  </cols>
  <sheetData>
    <row r="1" spans="1:6" ht="68.45" customHeight="1">
      <c r="A1" s="442" t="s">
        <v>272</v>
      </c>
      <c r="B1" s="442"/>
      <c r="C1" s="442"/>
      <c r="D1" s="442"/>
      <c r="E1" s="442"/>
      <c r="F1" s="442"/>
    </row>
    <row r="2" spans="1:6" ht="18" customHeight="1">
      <c r="A2" s="436" t="s">
        <v>1</v>
      </c>
      <c r="B2" s="436" t="s">
        <v>73</v>
      </c>
      <c r="C2" s="445" t="s">
        <v>74</v>
      </c>
      <c r="D2" s="446"/>
      <c r="E2" s="447" t="s">
        <v>75</v>
      </c>
      <c r="F2" s="448"/>
    </row>
    <row r="3" spans="1:6" ht="18">
      <c r="A3" s="443"/>
      <c r="B3" s="437"/>
      <c r="C3" s="449" t="s">
        <v>273</v>
      </c>
      <c r="D3" s="449"/>
      <c r="E3" s="450" t="s">
        <v>190</v>
      </c>
      <c r="F3" s="450"/>
    </row>
    <row r="4" spans="1:6" ht="18.75" thickBot="1">
      <c r="A4" s="444"/>
      <c r="B4" s="438"/>
      <c r="C4" s="92" t="s">
        <v>76</v>
      </c>
      <c r="D4" s="92" t="s">
        <v>77</v>
      </c>
      <c r="E4" s="92" t="s">
        <v>76</v>
      </c>
      <c r="F4" s="93" t="s">
        <v>77</v>
      </c>
    </row>
    <row r="5" spans="1:6" ht="27.95" customHeight="1" thickTop="1">
      <c r="A5" s="38">
        <v>1</v>
      </c>
      <c r="B5" s="39" t="s">
        <v>2</v>
      </c>
      <c r="C5" s="167">
        <v>173</v>
      </c>
      <c r="D5" s="167">
        <v>261</v>
      </c>
      <c r="E5" s="167">
        <v>211</v>
      </c>
      <c r="F5" s="167">
        <v>339</v>
      </c>
    </row>
    <row r="6" spans="1:6" ht="27.95" customHeight="1">
      <c r="A6" s="155">
        <v>2</v>
      </c>
      <c r="B6" s="156" t="s">
        <v>3</v>
      </c>
      <c r="C6" s="168">
        <v>193</v>
      </c>
      <c r="D6" s="168">
        <v>249</v>
      </c>
      <c r="E6" s="168">
        <v>226</v>
      </c>
      <c r="F6" s="168">
        <v>312</v>
      </c>
    </row>
    <row r="7" spans="1:6" ht="27.95" customHeight="1">
      <c r="A7" s="25">
        <v>3</v>
      </c>
      <c r="B7" s="46" t="s">
        <v>4</v>
      </c>
      <c r="C7" s="169">
        <v>211</v>
      </c>
      <c r="D7" s="169">
        <v>314</v>
      </c>
      <c r="E7" s="169">
        <v>272</v>
      </c>
      <c r="F7" s="169">
        <v>436</v>
      </c>
    </row>
    <row r="8" spans="1:6" ht="27.95" customHeight="1">
      <c r="A8" s="155">
        <v>4</v>
      </c>
      <c r="B8" s="156" t="s">
        <v>5</v>
      </c>
      <c r="C8" s="168">
        <v>983</v>
      </c>
      <c r="D8" s="168">
        <v>1373</v>
      </c>
      <c r="E8" s="168">
        <v>1339</v>
      </c>
      <c r="F8" s="168">
        <v>1979</v>
      </c>
    </row>
    <row r="9" spans="1:6" ht="27.95" customHeight="1">
      <c r="A9" s="25">
        <v>5</v>
      </c>
      <c r="B9" s="46" t="s">
        <v>6</v>
      </c>
      <c r="C9" s="169">
        <v>1704</v>
      </c>
      <c r="D9" s="169">
        <v>2202</v>
      </c>
      <c r="E9" s="169">
        <v>1935</v>
      </c>
      <c r="F9" s="169">
        <v>2587</v>
      </c>
    </row>
    <row r="10" spans="1:6" ht="27.95" customHeight="1">
      <c r="A10" s="155">
        <v>6</v>
      </c>
      <c r="B10" s="156" t="s">
        <v>7</v>
      </c>
      <c r="C10" s="168">
        <v>1453</v>
      </c>
      <c r="D10" s="168">
        <v>1809</v>
      </c>
      <c r="E10" s="168">
        <v>1750</v>
      </c>
      <c r="F10" s="168">
        <v>2258</v>
      </c>
    </row>
    <row r="11" spans="1:6" ht="27.95" customHeight="1">
      <c r="A11" s="25">
        <v>7</v>
      </c>
      <c r="B11" s="46" t="s">
        <v>8</v>
      </c>
      <c r="C11" s="169">
        <v>1135</v>
      </c>
      <c r="D11" s="169">
        <v>1516</v>
      </c>
      <c r="E11" s="169">
        <v>1347</v>
      </c>
      <c r="F11" s="169">
        <v>1891</v>
      </c>
    </row>
    <row r="12" spans="1:6" ht="27.95" customHeight="1">
      <c r="A12" s="155">
        <v>8</v>
      </c>
      <c r="B12" s="156" t="s">
        <v>9</v>
      </c>
      <c r="C12" s="168">
        <v>265</v>
      </c>
      <c r="D12" s="168">
        <v>382</v>
      </c>
      <c r="E12" s="168">
        <v>344</v>
      </c>
      <c r="F12" s="168">
        <v>533</v>
      </c>
    </row>
    <row r="13" spans="1:6" ht="27.95" customHeight="1">
      <c r="A13" s="25">
        <v>9</v>
      </c>
      <c r="B13" s="46" t="s">
        <v>10</v>
      </c>
      <c r="C13" s="170">
        <v>776</v>
      </c>
      <c r="D13" s="170">
        <v>897</v>
      </c>
      <c r="E13" s="170">
        <v>907</v>
      </c>
      <c r="F13" s="169">
        <v>1085</v>
      </c>
    </row>
    <row r="14" spans="1:6" ht="27.95" customHeight="1">
      <c r="A14" s="155">
        <v>10</v>
      </c>
      <c r="B14" s="156" t="s">
        <v>11</v>
      </c>
      <c r="C14" s="168">
        <v>201</v>
      </c>
      <c r="D14" s="168">
        <v>296</v>
      </c>
      <c r="E14" s="168">
        <v>261</v>
      </c>
      <c r="F14" s="168">
        <v>415</v>
      </c>
    </row>
    <row r="15" spans="1:6" ht="27.95" customHeight="1">
      <c r="A15" s="25">
        <v>11</v>
      </c>
      <c r="B15" s="46" t="s">
        <v>12</v>
      </c>
      <c r="C15" s="169">
        <v>130</v>
      </c>
      <c r="D15" s="170">
        <v>180</v>
      </c>
      <c r="E15" s="169">
        <v>170</v>
      </c>
      <c r="F15" s="169">
        <v>245</v>
      </c>
    </row>
    <row r="16" spans="1:6" ht="27.95" customHeight="1">
      <c r="A16" s="155">
        <v>12</v>
      </c>
      <c r="B16" s="156" t="s">
        <v>13</v>
      </c>
      <c r="C16" s="168">
        <v>287</v>
      </c>
      <c r="D16" s="168">
        <v>384</v>
      </c>
      <c r="E16" s="168">
        <v>362</v>
      </c>
      <c r="F16" s="168">
        <v>506</v>
      </c>
    </row>
    <row r="17" spans="1:6" ht="27.95" customHeight="1">
      <c r="A17" s="25">
        <v>13</v>
      </c>
      <c r="B17" s="46" t="s">
        <v>14</v>
      </c>
      <c r="C17" s="169">
        <v>341</v>
      </c>
      <c r="D17" s="169">
        <v>492</v>
      </c>
      <c r="E17" s="169">
        <v>398</v>
      </c>
      <c r="F17" s="169">
        <v>605</v>
      </c>
    </row>
    <row r="18" spans="1:6" ht="27.95" customHeight="1">
      <c r="A18" s="155">
        <v>14</v>
      </c>
      <c r="B18" s="156" t="s">
        <v>15</v>
      </c>
      <c r="C18" s="168">
        <v>380</v>
      </c>
      <c r="D18" s="168">
        <v>516</v>
      </c>
      <c r="E18" s="168">
        <v>455</v>
      </c>
      <c r="F18" s="168">
        <v>656</v>
      </c>
    </row>
    <row r="19" spans="1:6" ht="27.95" customHeight="1">
      <c r="A19" s="25">
        <v>15</v>
      </c>
      <c r="B19" s="46" t="s">
        <v>16</v>
      </c>
      <c r="C19" s="169">
        <v>414</v>
      </c>
      <c r="D19" s="169">
        <v>613</v>
      </c>
      <c r="E19" s="169">
        <v>483</v>
      </c>
      <c r="F19" s="169">
        <v>748</v>
      </c>
    </row>
    <row r="20" spans="1:6" ht="27.95" customHeight="1">
      <c r="A20" s="155">
        <v>16</v>
      </c>
      <c r="B20" s="156" t="s">
        <v>17</v>
      </c>
      <c r="C20" s="168">
        <v>39</v>
      </c>
      <c r="D20" s="168">
        <v>59</v>
      </c>
      <c r="E20" s="168">
        <v>53</v>
      </c>
      <c r="F20" s="168">
        <v>83</v>
      </c>
    </row>
    <row r="21" spans="1:6" ht="27.95" customHeight="1">
      <c r="A21" s="25">
        <v>17</v>
      </c>
      <c r="B21" s="46" t="s">
        <v>18</v>
      </c>
      <c r="C21" s="169">
        <v>965</v>
      </c>
      <c r="D21" s="169">
        <v>1257</v>
      </c>
      <c r="E21" s="169">
        <v>1151</v>
      </c>
      <c r="F21" s="169">
        <v>1562</v>
      </c>
    </row>
    <row r="22" spans="1:6" ht="27.95" customHeight="1">
      <c r="A22" s="155">
        <v>18</v>
      </c>
      <c r="B22" s="156" t="s">
        <v>19</v>
      </c>
      <c r="C22" s="171">
        <v>943</v>
      </c>
      <c r="D22" s="168">
        <v>1270</v>
      </c>
      <c r="E22" s="171">
        <v>1124</v>
      </c>
      <c r="F22" s="168">
        <v>1595</v>
      </c>
    </row>
    <row r="23" spans="1:6" ht="27.95" customHeight="1">
      <c r="A23" s="371" t="s">
        <v>0</v>
      </c>
      <c r="B23" s="372"/>
      <c r="C23" s="94">
        <f>SUM(C5:C22)</f>
        <v>10593</v>
      </c>
      <c r="D23" s="94">
        <f t="shared" ref="D23:F23" si="0">SUM(D5:D22)</f>
        <v>14070</v>
      </c>
      <c r="E23" s="94">
        <f t="shared" si="0"/>
        <v>12788</v>
      </c>
      <c r="F23" s="94">
        <f t="shared" si="0"/>
        <v>17835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0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I7" sqref="I7"/>
    </sheetView>
  </sheetViews>
  <sheetFormatPr defaultRowHeight="12.75"/>
  <cols>
    <col min="1" max="1" width="6.5703125" customWidth="1"/>
    <col min="2" max="2" width="29.5703125" customWidth="1"/>
    <col min="3" max="3" width="17.7109375" customWidth="1"/>
    <col min="4" max="4" width="12.5703125" customWidth="1"/>
    <col min="5" max="6" width="14.42578125" customWidth="1"/>
  </cols>
  <sheetData>
    <row r="1" spans="1:8" ht="51" customHeight="1">
      <c r="A1" s="457" t="s">
        <v>274</v>
      </c>
      <c r="B1" s="457"/>
      <c r="C1" s="457"/>
      <c r="D1" s="457"/>
      <c r="E1" s="457"/>
      <c r="F1" s="457"/>
    </row>
    <row r="2" spans="1:8" ht="16.5" customHeight="1">
      <c r="A2" s="453" t="s">
        <v>78</v>
      </c>
      <c r="B2" s="455" t="s">
        <v>43</v>
      </c>
      <c r="C2" s="458" t="s">
        <v>248</v>
      </c>
      <c r="D2" s="458"/>
      <c r="E2" s="458" t="s">
        <v>249</v>
      </c>
      <c r="F2" s="458"/>
    </row>
    <row r="3" spans="1:8" ht="48.75" customHeight="1" thickBot="1">
      <c r="A3" s="454"/>
      <c r="B3" s="456"/>
      <c r="C3" s="602" t="s">
        <v>250</v>
      </c>
      <c r="D3" s="602" t="s">
        <v>251</v>
      </c>
      <c r="E3" s="602" t="s">
        <v>250</v>
      </c>
      <c r="F3" s="602" t="s">
        <v>251</v>
      </c>
    </row>
    <row r="4" spans="1:8" s="11" customFormat="1" ht="27.95" customHeight="1" thickTop="1">
      <c r="A4" s="96">
        <v>1</v>
      </c>
      <c r="B4" s="39" t="s">
        <v>146</v>
      </c>
      <c r="C4" s="81">
        <v>1378</v>
      </c>
      <c r="D4" s="32">
        <v>687</v>
      </c>
      <c r="E4" s="118">
        <v>1902</v>
      </c>
      <c r="F4" s="32">
        <v>984</v>
      </c>
    </row>
    <row r="5" spans="1:8" ht="27.95" customHeight="1">
      <c r="A5" s="172">
        <v>2</v>
      </c>
      <c r="B5" s="156" t="s">
        <v>147</v>
      </c>
      <c r="C5" s="173">
        <v>1543</v>
      </c>
      <c r="D5" s="174">
        <v>734</v>
      </c>
      <c r="E5" s="175">
        <v>2155</v>
      </c>
      <c r="F5" s="174">
        <v>1062</v>
      </c>
      <c r="H5" s="11"/>
    </row>
    <row r="6" spans="1:8" ht="27.95" customHeight="1">
      <c r="A6" s="97">
        <v>3</v>
      </c>
      <c r="B6" s="46" t="s">
        <v>148</v>
      </c>
      <c r="C6" s="82">
        <v>2902</v>
      </c>
      <c r="D6" s="27">
        <v>1557</v>
      </c>
      <c r="E6" s="119">
        <v>3949</v>
      </c>
      <c r="F6" s="27">
        <v>2159</v>
      </c>
      <c r="H6" s="11"/>
    </row>
    <row r="7" spans="1:8" s="12" customFormat="1" ht="27.95" customHeight="1">
      <c r="A7" s="172">
        <v>4</v>
      </c>
      <c r="B7" s="156" t="s">
        <v>149</v>
      </c>
      <c r="C7" s="173">
        <v>3913</v>
      </c>
      <c r="D7" s="174">
        <v>1895</v>
      </c>
      <c r="E7" s="175">
        <v>5879</v>
      </c>
      <c r="F7" s="174">
        <v>2873</v>
      </c>
    </row>
    <row r="8" spans="1:8" ht="27.95" customHeight="1">
      <c r="A8" s="97">
        <v>5</v>
      </c>
      <c r="B8" s="46" t="s">
        <v>150</v>
      </c>
      <c r="C8" s="82">
        <v>2811</v>
      </c>
      <c r="D8" s="27">
        <v>1443</v>
      </c>
      <c r="E8" s="119">
        <v>3834</v>
      </c>
      <c r="F8" s="27">
        <v>2003</v>
      </c>
      <c r="H8" s="11"/>
    </row>
    <row r="9" spans="1:8" ht="27.95" customHeight="1">
      <c r="A9" s="172">
        <v>6</v>
      </c>
      <c r="B9" s="156" t="s">
        <v>151</v>
      </c>
      <c r="C9" s="173">
        <v>5441</v>
      </c>
      <c r="D9" s="174">
        <v>2568</v>
      </c>
      <c r="E9" s="175">
        <v>7129</v>
      </c>
      <c r="F9" s="174">
        <v>3461</v>
      </c>
      <c r="H9" s="11"/>
    </row>
    <row r="10" spans="1:8" s="12" customFormat="1" ht="27.95" customHeight="1">
      <c r="A10" s="97">
        <v>7</v>
      </c>
      <c r="B10" s="46" t="s">
        <v>152</v>
      </c>
      <c r="C10" s="82">
        <v>1732</v>
      </c>
      <c r="D10" s="28">
        <v>888</v>
      </c>
      <c r="E10" s="120">
        <v>2464</v>
      </c>
      <c r="F10" s="28">
        <v>1281</v>
      </c>
    </row>
    <row r="11" spans="1:8" s="12" customFormat="1" ht="27.95" customHeight="1">
      <c r="A11" s="172">
        <v>8</v>
      </c>
      <c r="B11" s="156" t="s">
        <v>153</v>
      </c>
      <c r="C11" s="173">
        <v>921</v>
      </c>
      <c r="D11" s="174">
        <v>484</v>
      </c>
      <c r="E11" s="176">
        <v>1301</v>
      </c>
      <c r="F11" s="174">
        <v>690</v>
      </c>
    </row>
    <row r="12" spans="1:8" ht="27.95" customHeight="1">
      <c r="A12" s="97">
        <v>9</v>
      </c>
      <c r="B12" s="46" t="s">
        <v>154</v>
      </c>
      <c r="C12" s="82">
        <v>1064</v>
      </c>
      <c r="D12" s="27">
        <v>526</v>
      </c>
      <c r="E12" s="119">
        <v>1597</v>
      </c>
      <c r="F12" s="27">
        <v>793</v>
      </c>
      <c r="H12" s="11"/>
    </row>
    <row r="13" spans="1:8" s="12" customFormat="1" ht="27.95" customHeight="1">
      <c r="A13" s="172">
        <v>10</v>
      </c>
      <c r="B13" s="156" t="s">
        <v>155</v>
      </c>
      <c r="C13" s="173">
        <v>1336</v>
      </c>
      <c r="D13" s="174">
        <v>739</v>
      </c>
      <c r="E13" s="175">
        <v>1775</v>
      </c>
      <c r="F13" s="174">
        <v>980</v>
      </c>
    </row>
    <row r="14" spans="1:8" ht="27.95" customHeight="1">
      <c r="A14" s="97">
        <v>11</v>
      </c>
      <c r="B14" s="46" t="s">
        <v>156</v>
      </c>
      <c r="C14" s="82">
        <v>1105</v>
      </c>
      <c r="D14" s="27">
        <v>521</v>
      </c>
      <c r="E14" s="119">
        <v>1571</v>
      </c>
      <c r="F14" s="27">
        <v>761</v>
      </c>
      <c r="H14" s="11"/>
    </row>
    <row r="15" spans="1:8" s="11" customFormat="1" ht="27.95" customHeight="1">
      <c r="A15" s="172">
        <v>12</v>
      </c>
      <c r="B15" s="156" t="s">
        <v>157</v>
      </c>
      <c r="C15" s="173">
        <v>1889</v>
      </c>
      <c r="D15" s="174">
        <v>994</v>
      </c>
      <c r="E15" s="175">
        <v>2686</v>
      </c>
      <c r="F15" s="174">
        <v>1423</v>
      </c>
    </row>
    <row r="16" spans="1:8" ht="27.95" customHeight="1">
      <c r="A16" s="97">
        <v>13</v>
      </c>
      <c r="B16" s="46" t="s">
        <v>158</v>
      </c>
      <c r="C16" s="82">
        <v>1491</v>
      </c>
      <c r="D16" s="27">
        <v>821</v>
      </c>
      <c r="E16" s="119">
        <v>1946</v>
      </c>
      <c r="F16" s="27">
        <v>1076</v>
      </c>
      <c r="H16" s="11"/>
    </row>
    <row r="17" spans="1:8" s="12" customFormat="1" ht="27.95" customHeight="1">
      <c r="A17" s="172">
        <v>14</v>
      </c>
      <c r="B17" s="156" t="s">
        <v>159</v>
      </c>
      <c r="C17" s="173">
        <v>1512</v>
      </c>
      <c r="D17" s="174">
        <v>749</v>
      </c>
      <c r="E17" s="175">
        <v>2110</v>
      </c>
      <c r="F17" s="174">
        <v>1058</v>
      </c>
    </row>
    <row r="18" spans="1:8" ht="27.95" customHeight="1">
      <c r="A18" s="97">
        <v>15</v>
      </c>
      <c r="B18" s="46" t="s">
        <v>160</v>
      </c>
      <c r="C18" s="82">
        <v>1611</v>
      </c>
      <c r="D18" s="27">
        <v>825</v>
      </c>
      <c r="E18" s="119">
        <v>2178</v>
      </c>
      <c r="F18" s="27">
        <v>1116</v>
      </c>
      <c r="H18" s="11"/>
    </row>
    <row r="19" spans="1:8" ht="27.95" customHeight="1">
      <c r="A19" s="172">
        <v>16</v>
      </c>
      <c r="B19" s="156" t="s">
        <v>161</v>
      </c>
      <c r="C19" s="173">
        <v>524</v>
      </c>
      <c r="D19" s="174">
        <v>278</v>
      </c>
      <c r="E19" s="176">
        <v>756</v>
      </c>
      <c r="F19" s="174">
        <v>399</v>
      </c>
      <c r="H19" s="11"/>
    </row>
    <row r="20" spans="1:8" ht="27.95" customHeight="1">
      <c r="A20" s="97">
        <v>17</v>
      </c>
      <c r="B20" s="46" t="s">
        <v>162</v>
      </c>
      <c r="C20" s="82">
        <v>1644</v>
      </c>
      <c r="D20" s="27">
        <v>870</v>
      </c>
      <c r="E20" s="119">
        <v>2320</v>
      </c>
      <c r="F20" s="27">
        <v>1255</v>
      </c>
      <c r="H20" s="11"/>
    </row>
    <row r="21" spans="1:8" ht="27.95" customHeight="1">
      <c r="A21" s="172">
        <v>18</v>
      </c>
      <c r="B21" s="156" t="s">
        <v>163</v>
      </c>
      <c r="C21" s="173">
        <v>1565</v>
      </c>
      <c r="D21" s="174">
        <v>772</v>
      </c>
      <c r="E21" s="175">
        <v>2295</v>
      </c>
      <c r="F21" s="174">
        <v>1142</v>
      </c>
      <c r="H21" s="11"/>
    </row>
    <row r="22" spans="1:8" s="13" customFormat="1" ht="27.95" customHeight="1">
      <c r="A22" s="451" t="s">
        <v>0</v>
      </c>
      <c r="B22" s="452"/>
      <c r="C22" s="83">
        <v>34382</v>
      </c>
      <c r="D22" s="27">
        <v>17351</v>
      </c>
      <c r="E22" s="198">
        <v>47847</v>
      </c>
      <c r="F22" s="27">
        <v>24516</v>
      </c>
    </row>
    <row r="24" spans="1:8" ht="15.75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0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O15" sqref="O15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1.7109375" style="14" customWidth="1"/>
    <col min="8" max="8" width="10.28515625" style="14" customWidth="1"/>
    <col min="9" max="9" width="10.85546875" style="14" customWidth="1"/>
    <col min="10" max="10" width="9.5703125" style="14" customWidth="1"/>
    <col min="11" max="11" width="12.28515625" style="14" customWidth="1"/>
    <col min="12" max="16384" width="9.140625" style="14"/>
  </cols>
  <sheetData>
    <row r="1" spans="1:11" ht="17.45" customHeight="1">
      <c r="B1" s="459" t="s">
        <v>25</v>
      </c>
      <c r="C1" s="459"/>
      <c r="D1" s="459"/>
      <c r="E1" s="459"/>
      <c r="F1" s="459"/>
      <c r="G1" s="459"/>
      <c r="H1" s="460"/>
      <c r="I1" s="460"/>
      <c r="J1" s="460"/>
    </row>
    <row r="2" spans="1:11" ht="17.45" customHeight="1">
      <c r="A2" s="459" t="s">
        <v>26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1" ht="16.899999999999999" customHeight="1">
      <c r="A3" s="469" t="s">
        <v>36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</row>
    <row r="4" spans="1:11" ht="18" hidden="1" customHeight="1">
      <c r="C4" s="128"/>
    </row>
    <row r="5" spans="1:11" ht="17.45" hidden="1" customHeight="1">
      <c r="A5" s="129"/>
      <c r="B5" s="129"/>
      <c r="C5" s="129"/>
      <c r="D5" s="129"/>
      <c r="E5" s="129"/>
    </row>
    <row r="6" spans="1:11" ht="21.6" customHeight="1">
      <c r="B6" s="461" t="s">
        <v>275</v>
      </c>
      <c r="C6" s="462"/>
      <c r="D6" s="462"/>
      <c r="E6" s="460"/>
      <c r="F6" s="460"/>
      <c r="G6" s="460"/>
      <c r="H6" s="460"/>
    </row>
    <row r="7" spans="1:11" ht="12.6" customHeight="1" thickBot="1">
      <c r="B7" s="130"/>
      <c r="C7" s="131"/>
      <c r="D7" s="131"/>
    </row>
    <row r="8" spans="1:11" ht="17.45" customHeight="1">
      <c r="A8" s="471" t="s">
        <v>80</v>
      </c>
      <c r="B8" s="474" t="s">
        <v>43</v>
      </c>
      <c r="C8" s="463" t="s">
        <v>191</v>
      </c>
      <c r="D8" s="463" t="s">
        <v>81</v>
      </c>
      <c r="E8" s="463" t="s">
        <v>82</v>
      </c>
      <c r="F8" s="463" t="s">
        <v>83</v>
      </c>
      <c r="G8" s="466" t="s">
        <v>84</v>
      </c>
      <c r="H8" s="477" t="s">
        <v>252</v>
      </c>
      <c r="I8" s="478"/>
      <c r="J8" s="478"/>
      <c r="K8" s="479"/>
    </row>
    <row r="9" spans="1:11" ht="17.45" customHeight="1">
      <c r="A9" s="472"/>
      <c r="B9" s="475"/>
      <c r="C9" s="464"/>
      <c r="D9" s="464"/>
      <c r="E9" s="464"/>
      <c r="F9" s="464"/>
      <c r="G9" s="467"/>
      <c r="H9" s="480" t="s">
        <v>85</v>
      </c>
      <c r="I9" s="481"/>
      <c r="J9" s="482"/>
      <c r="K9" s="483" t="s">
        <v>86</v>
      </c>
    </row>
    <row r="10" spans="1:11" ht="23.25" thickBot="1">
      <c r="A10" s="473"/>
      <c r="B10" s="476"/>
      <c r="C10" s="465"/>
      <c r="D10" s="465"/>
      <c r="E10" s="465"/>
      <c r="F10" s="465"/>
      <c r="G10" s="468"/>
      <c r="H10" s="132" t="s">
        <v>87</v>
      </c>
      <c r="I10" s="133" t="s">
        <v>88</v>
      </c>
      <c r="J10" s="133" t="s">
        <v>89</v>
      </c>
      <c r="K10" s="484"/>
    </row>
    <row r="11" spans="1:11">
      <c r="A11" s="134">
        <v>1</v>
      </c>
      <c r="B11" s="135" t="s">
        <v>90</v>
      </c>
      <c r="C11" s="96">
        <v>5</v>
      </c>
      <c r="D11" s="96">
        <v>223</v>
      </c>
      <c r="E11" s="96">
        <v>110</v>
      </c>
      <c r="F11" s="136">
        <v>338</v>
      </c>
      <c r="G11" s="137">
        <v>310</v>
      </c>
      <c r="H11" s="138">
        <v>599</v>
      </c>
      <c r="I11" s="139">
        <v>578</v>
      </c>
      <c r="J11" s="139">
        <v>21</v>
      </c>
      <c r="K11" s="140">
        <v>517</v>
      </c>
    </row>
    <row r="12" spans="1:11">
      <c r="A12" s="212">
        <v>2</v>
      </c>
      <c r="B12" s="213" t="s">
        <v>91</v>
      </c>
      <c r="C12" s="214">
        <v>6</v>
      </c>
      <c r="D12" s="215">
        <v>208</v>
      </c>
      <c r="E12" s="215">
        <v>109</v>
      </c>
      <c r="F12" s="216">
        <v>323</v>
      </c>
      <c r="G12" s="217">
        <v>295</v>
      </c>
      <c r="H12" s="218">
        <v>640</v>
      </c>
      <c r="I12" s="219">
        <v>625</v>
      </c>
      <c r="J12" s="219">
        <v>15</v>
      </c>
      <c r="K12" s="220">
        <v>563</v>
      </c>
    </row>
    <row r="13" spans="1:11">
      <c r="A13" s="141">
        <v>3</v>
      </c>
      <c r="B13" s="142" t="s">
        <v>92</v>
      </c>
      <c r="C13" s="97">
        <v>42</v>
      </c>
      <c r="D13" s="96">
        <v>436</v>
      </c>
      <c r="E13" s="96">
        <v>190</v>
      </c>
      <c r="F13" s="143">
        <v>668</v>
      </c>
      <c r="G13" s="144">
        <v>629</v>
      </c>
      <c r="H13" s="145">
        <v>1294</v>
      </c>
      <c r="I13" s="139">
        <v>1104</v>
      </c>
      <c r="J13" s="139">
        <v>190</v>
      </c>
      <c r="K13" s="146">
        <v>1120</v>
      </c>
    </row>
    <row r="14" spans="1:11">
      <c r="A14" s="212">
        <v>4</v>
      </c>
      <c r="B14" s="213" t="s">
        <v>93</v>
      </c>
      <c r="C14" s="214">
        <v>15</v>
      </c>
      <c r="D14" s="215">
        <v>500</v>
      </c>
      <c r="E14" s="215">
        <v>450</v>
      </c>
      <c r="F14" s="216">
        <v>965</v>
      </c>
      <c r="G14" s="217">
        <v>888</v>
      </c>
      <c r="H14" s="218">
        <v>1737</v>
      </c>
      <c r="I14" s="219">
        <v>1680</v>
      </c>
      <c r="J14" s="219">
        <v>57</v>
      </c>
      <c r="K14" s="220">
        <v>1536</v>
      </c>
    </row>
    <row r="15" spans="1:11">
      <c r="A15" s="141">
        <v>5</v>
      </c>
      <c r="B15" s="142" t="s">
        <v>94</v>
      </c>
      <c r="C15" s="97">
        <v>3</v>
      </c>
      <c r="D15" s="96">
        <v>470</v>
      </c>
      <c r="E15" s="96">
        <v>217</v>
      </c>
      <c r="F15" s="143">
        <v>690</v>
      </c>
      <c r="G15" s="144">
        <v>631</v>
      </c>
      <c r="H15" s="145">
        <v>1211</v>
      </c>
      <c r="I15" s="139">
        <v>1185</v>
      </c>
      <c r="J15" s="139">
        <v>26</v>
      </c>
      <c r="K15" s="146">
        <v>1054</v>
      </c>
    </row>
    <row r="16" spans="1:11">
      <c r="A16" s="212">
        <v>6</v>
      </c>
      <c r="B16" s="213" t="s">
        <v>7</v>
      </c>
      <c r="C16" s="214">
        <v>17</v>
      </c>
      <c r="D16" s="215">
        <v>781</v>
      </c>
      <c r="E16" s="215">
        <v>568</v>
      </c>
      <c r="F16" s="216">
        <v>1366</v>
      </c>
      <c r="G16" s="217">
        <v>1246</v>
      </c>
      <c r="H16" s="218">
        <v>2230</v>
      </c>
      <c r="I16" s="219">
        <v>2127</v>
      </c>
      <c r="J16" s="219">
        <v>103</v>
      </c>
      <c r="K16" s="220">
        <v>1913</v>
      </c>
    </row>
    <row r="17" spans="1:11">
      <c r="A17" s="141">
        <v>7</v>
      </c>
      <c r="B17" s="142" t="s">
        <v>8</v>
      </c>
      <c r="C17" s="97">
        <v>8</v>
      </c>
      <c r="D17" s="96">
        <v>288</v>
      </c>
      <c r="E17" s="96">
        <v>122</v>
      </c>
      <c r="F17" s="143">
        <v>418</v>
      </c>
      <c r="G17" s="144">
        <v>386</v>
      </c>
      <c r="H17" s="145">
        <v>795</v>
      </c>
      <c r="I17" s="139">
        <v>759</v>
      </c>
      <c r="J17" s="139">
        <v>36</v>
      </c>
      <c r="K17" s="146">
        <v>686</v>
      </c>
    </row>
    <row r="18" spans="1:11">
      <c r="A18" s="212">
        <v>8</v>
      </c>
      <c r="B18" s="213" t="s">
        <v>9</v>
      </c>
      <c r="C18" s="214">
        <v>4</v>
      </c>
      <c r="D18" s="215">
        <v>157</v>
      </c>
      <c r="E18" s="215">
        <v>63</v>
      </c>
      <c r="F18" s="216">
        <v>224</v>
      </c>
      <c r="G18" s="217">
        <v>204</v>
      </c>
      <c r="H18" s="218">
        <v>403</v>
      </c>
      <c r="I18" s="219">
        <v>388</v>
      </c>
      <c r="J18" s="219">
        <v>15</v>
      </c>
      <c r="K18" s="220">
        <v>366</v>
      </c>
    </row>
    <row r="19" spans="1:11">
      <c r="A19" s="141">
        <v>9</v>
      </c>
      <c r="B19" s="142" t="s">
        <v>10</v>
      </c>
      <c r="C19" s="97">
        <v>2</v>
      </c>
      <c r="D19" s="96">
        <v>146</v>
      </c>
      <c r="E19" s="96">
        <v>75</v>
      </c>
      <c r="F19" s="143">
        <v>223</v>
      </c>
      <c r="G19" s="144">
        <v>216</v>
      </c>
      <c r="H19" s="145">
        <v>488</v>
      </c>
      <c r="I19" s="139">
        <v>479</v>
      </c>
      <c r="J19" s="139">
        <v>9</v>
      </c>
      <c r="K19" s="146">
        <v>433</v>
      </c>
    </row>
    <row r="20" spans="1:11">
      <c r="A20" s="212">
        <v>10</v>
      </c>
      <c r="B20" s="213" t="s">
        <v>11</v>
      </c>
      <c r="C20" s="214">
        <v>4</v>
      </c>
      <c r="D20" s="215">
        <v>177</v>
      </c>
      <c r="E20" s="215">
        <v>86</v>
      </c>
      <c r="F20" s="216">
        <v>267</v>
      </c>
      <c r="G20" s="217">
        <v>248</v>
      </c>
      <c r="H20" s="218">
        <v>475</v>
      </c>
      <c r="I20" s="219">
        <v>451</v>
      </c>
      <c r="J20" s="219">
        <v>24</v>
      </c>
      <c r="K20" s="220">
        <v>418</v>
      </c>
    </row>
    <row r="21" spans="1:11">
      <c r="A21" s="141">
        <v>11</v>
      </c>
      <c r="B21" s="142" t="s">
        <v>12</v>
      </c>
      <c r="C21" s="97">
        <v>4</v>
      </c>
      <c r="D21" s="96">
        <v>155</v>
      </c>
      <c r="E21" s="96">
        <v>103</v>
      </c>
      <c r="F21" s="143">
        <v>262</v>
      </c>
      <c r="G21" s="144">
        <v>243</v>
      </c>
      <c r="H21" s="145">
        <v>447</v>
      </c>
      <c r="I21" s="139">
        <v>440</v>
      </c>
      <c r="J21" s="139">
        <v>7</v>
      </c>
      <c r="K21" s="146">
        <v>391</v>
      </c>
    </row>
    <row r="22" spans="1:11">
      <c r="A22" s="212">
        <v>12</v>
      </c>
      <c r="B22" s="213" t="s">
        <v>13</v>
      </c>
      <c r="C22" s="214">
        <v>7</v>
      </c>
      <c r="D22" s="215">
        <v>295</v>
      </c>
      <c r="E22" s="215">
        <v>146</v>
      </c>
      <c r="F22" s="216">
        <v>448</v>
      </c>
      <c r="G22" s="217">
        <v>411</v>
      </c>
      <c r="H22" s="218">
        <v>821</v>
      </c>
      <c r="I22" s="219">
        <v>800</v>
      </c>
      <c r="J22" s="219">
        <v>21</v>
      </c>
      <c r="K22" s="220">
        <v>732</v>
      </c>
    </row>
    <row r="23" spans="1:11">
      <c r="A23" s="141">
        <v>13</v>
      </c>
      <c r="B23" s="142" t="s">
        <v>14</v>
      </c>
      <c r="C23" s="97">
        <v>13</v>
      </c>
      <c r="D23" s="96">
        <v>208</v>
      </c>
      <c r="E23" s="96">
        <v>111</v>
      </c>
      <c r="F23" s="143">
        <v>332</v>
      </c>
      <c r="G23" s="144">
        <v>309</v>
      </c>
      <c r="H23" s="145">
        <v>548</v>
      </c>
      <c r="I23" s="139">
        <v>507</v>
      </c>
      <c r="J23" s="139">
        <v>41</v>
      </c>
      <c r="K23" s="146">
        <v>473</v>
      </c>
    </row>
    <row r="24" spans="1:11">
      <c r="A24" s="212">
        <v>14</v>
      </c>
      <c r="B24" s="213" t="s">
        <v>15</v>
      </c>
      <c r="C24" s="214">
        <v>7</v>
      </c>
      <c r="D24" s="215">
        <v>234</v>
      </c>
      <c r="E24" s="215">
        <v>160</v>
      </c>
      <c r="F24" s="216">
        <v>401</v>
      </c>
      <c r="G24" s="217">
        <v>378</v>
      </c>
      <c r="H24" s="218">
        <v>644</v>
      </c>
      <c r="I24" s="219">
        <v>618</v>
      </c>
      <c r="J24" s="219">
        <v>26</v>
      </c>
      <c r="K24" s="220">
        <v>583</v>
      </c>
    </row>
    <row r="25" spans="1:11">
      <c r="A25" s="141">
        <v>15</v>
      </c>
      <c r="B25" s="142" t="s">
        <v>16</v>
      </c>
      <c r="C25" s="97">
        <v>6</v>
      </c>
      <c r="D25" s="96">
        <v>199</v>
      </c>
      <c r="E25" s="96">
        <v>113</v>
      </c>
      <c r="F25" s="143">
        <v>318</v>
      </c>
      <c r="G25" s="144">
        <v>289</v>
      </c>
      <c r="H25" s="145">
        <v>576</v>
      </c>
      <c r="I25" s="139">
        <v>547</v>
      </c>
      <c r="J25" s="139">
        <v>29</v>
      </c>
      <c r="K25" s="146">
        <v>488</v>
      </c>
    </row>
    <row r="26" spans="1:11">
      <c r="A26" s="212">
        <v>16</v>
      </c>
      <c r="B26" s="213" t="s">
        <v>17</v>
      </c>
      <c r="C26" s="214">
        <v>1</v>
      </c>
      <c r="D26" s="215">
        <v>93</v>
      </c>
      <c r="E26" s="215">
        <v>42</v>
      </c>
      <c r="F26" s="216">
        <v>136</v>
      </c>
      <c r="G26" s="217">
        <v>125</v>
      </c>
      <c r="H26" s="218">
        <v>251</v>
      </c>
      <c r="I26" s="219">
        <v>245</v>
      </c>
      <c r="J26" s="219">
        <v>6</v>
      </c>
      <c r="K26" s="220">
        <v>227</v>
      </c>
    </row>
    <row r="27" spans="1:11">
      <c r="A27" s="141">
        <v>17</v>
      </c>
      <c r="B27" s="142" t="s">
        <v>18</v>
      </c>
      <c r="C27" s="97">
        <v>4</v>
      </c>
      <c r="D27" s="96">
        <v>315</v>
      </c>
      <c r="E27" s="96">
        <v>102</v>
      </c>
      <c r="F27" s="143">
        <v>421</v>
      </c>
      <c r="G27" s="144">
        <v>389</v>
      </c>
      <c r="H27" s="145">
        <v>702</v>
      </c>
      <c r="I27" s="139">
        <v>673</v>
      </c>
      <c r="J27" s="139">
        <v>29</v>
      </c>
      <c r="K27" s="146">
        <v>626</v>
      </c>
    </row>
    <row r="28" spans="1:11">
      <c r="A28" s="212">
        <v>18</v>
      </c>
      <c r="B28" s="213" t="s">
        <v>19</v>
      </c>
      <c r="C28" s="214">
        <v>17</v>
      </c>
      <c r="D28" s="215">
        <v>207</v>
      </c>
      <c r="E28" s="215">
        <v>146</v>
      </c>
      <c r="F28" s="216">
        <v>370</v>
      </c>
      <c r="G28" s="217">
        <v>343</v>
      </c>
      <c r="H28" s="218">
        <v>749</v>
      </c>
      <c r="I28" s="219">
        <v>695</v>
      </c>
      <c r="J28" s="219">
        <v>54</v>
      </c>
      <c r="K28" s="220">
        <v>651</v>
      </c>
    </row>
    <row r="29" spans="1:11" ht="18.75" thickBot="1">
      <c r="A29" s="147"/>
      <c r="B29" s="148" t="s">
        <v>0</v>
      </c>
      <c r="C29" s="149">
        <v>165</v>
      </c>
      <c r="D29" s="149">
        <v>5092</v>
      </c>
      <c r="E29" s="149">
        <v>2913</v>
      </c>
      <c r="F29" s="149">
        <v>8170</v>
      </c>
      <c r="G29" s="149">
        <v>7540</v>
      </c>
      <c r="H29" s="150">
        <v>14610</v>
      </c>
      <c r="I29" s="221">
        <v>13901</v>
      </c>
      <c r="J29" s="222">
        <v>709</v>
      </c>
      <c r="K29" s="151">
        <v>12777</v>
      </c>
    </row>
  </sheetData>
  <mergeCells count="14">
    <mergeCell ref="B1:J1"/>
    <mergeCell ref="B6:H6"/>
    <mergeCell ref="D8:D10"/>
    <mergeCell ref="E8:E10"/>
    <mergeCell ref="F8:F10"/>
    <mergeCell ref="G8:G10"/>
    <mergeCell ref="A2:K2"/>
    <mergeCell ref="A3:K3"/>
    <mergeCell ref="A8:A10"/>
    <mergeCell ref="B8:B10"/>
    <mergeCell ref="C8:C10"/>
    <mergeCell ref="H8:K8"/>
    <mergeCell ref="H9:J9"/>
    <mergeCell ref="K9:K10"/>
  </mergeCells>
  <phoneticPr fontId="20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5" workbookViewId="0">
      <selection activeCell="U18" sqref="U18"/>
    </sheetView>
  </sheetViews>
  <sheetFormatPr defaultColWidth="12" defaultRowHeight="12.75"/>
  <cols>
    <col min="1" max="1" width="4" style="318" customWidth="1"/>
    <col min="2" max="2" width="25.28515625" style="317" customWidth="1"/>
    <col min="3" max="3" width="11.7109375" style="317" customWidth="1"/>
    <col min="4" max="4" width="11.42578125" style="317" customWidth="1"/>
    <col min="5" max="5" width="13.85546875" style="317" customWidth="1"/>
    <col min="6" max="6" width="22.28515625" style="317" customWidth="1"/>
    <col min="7" max="7" width="8.28515625" style="317" hidden="1" customWidth="1"/>
    <col min="8" max="9" width="7.5703125" style="317" hidden="1" customWidth="1"/>
    <col min="10" max="10" width="7" style="317" hidden="1" customWidth="1"/>
    <col min="11" max="11" width="5.5703125" style="317" customWidth="1"/>
    <col min="12" max="12" width="6.140625" style="317" customWidth="1"/>
    <col min="13" max="13" width="14.5703125" style="317" customWidth="1"/>
    <col min="14" max="14" width="14.42578125" style="317" customWidth="1"/>
    <col min="15" max="16384" width="12" style="317"/>
  </cols>
  <sheetData>
    <row r="1" spans="1:19" s="321" customFormat="1" ht="43.5" customHeight="1">
      <c r="A1" s="493" t="s">
        <v>276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322"/>
    </row>
    <row r="2" spans="1:19" ht="63.6" customHeight="1">
      <c r="A2" s="441" t="s">
        <v>1</v>
      </c>
      <c r="B2" s="386" t="s">
        <v>43</v>
      </c>
      <c r="C2" s="498" t="s">
        <v>237</v>
      </c>
      <c r="D2" s="499"/>
      <c r="E2" s="486" t="s">
        <v>230</v>
      </c>
      <c r="F2" s="487"/>
      <c r="G2" s="499"/>
      <c r="H2" s="500" t="s">
        <v>229</v>
      </c>
      <c r="I2" s="500"/>
      <c r="J2" s="500"/>
      <c r="K2" s="500"/>
      <c r="L2" s="500"/>
      <c r="M2" s="366" t="s">
        <v>228</v>
      </c>
      <c r="N2" s="500" t="s">
        <v>227</v>
      </c>
      <c r="O2" s="501"/>
      <c r="P2" s="486" t="s">
        <v>226</v>
      </c>
      <c r="Q2" s="487"/>
      <c r="R2" s="488"/>
      <c r="S2" s="489"/>
    </row>
    <row r="3" spans="1:19" ht="54" customHeight="1">
      <c r="A3" s="494"/>
      <c r="B3" s="496"/>
      <c r="C3" s="490" t="s">
        <v>238</v>
      </c>
      <c r="D3" s="491" t="s">
        <v>76</v>
      </c>
      <c r="E3" s="432" t="s">
        <v>239</v>
      </c>
      <c r="F3" s="432" t="s">
        <v>240</v>
      </c>
      <c r="G3" s="432" t="s">
        <v>241</v>
      </c>
      <c r="H3" s="432" t="s">
        <v>30</v>
      </c>
      <c r="I3" s="492" t="s">
        <v>225</v>
      </c>
      <c r="J3" s="492" t="s">
        <v>224</v>
      </c>
      <c r="K3" s="492" t="s">
        <v>223</v>
      </c>
      <c r="L3" s="492" t="s">
        <v>222</v>
      </c>
      <c r="M3" s="492" t="s">
        <v>221</v>
      </c>
      <c r="N3" s="492" t="s">
        <v>238</v>
      </c>
      <c r="O3" s="432" t="s">
        <v>76</v>
      </c>
      <c r="P3" s="432" t="s">
        <v>242</v>
      </c>
      <c r="Q3" s="491"/>
      <c r="R3" s="488" t="s">
        <v>220</v>
      </c>
      <c r="S3" s="489"/>
    </row>
    <row r="4" spans="1:19" s="320" customFormat="1" ht="15.75" customHeight="1" thickBot="1">
      <c r="A4" s="495"/>
      <c r="B4" s="497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363" t="s">
        <v>238</v>
      </c>
      <c r="Q4" s="363" t="s">
        <v>76</v>
      </c>
      <c r="R4" s="323" t="s">
        <v>238</v>
      </c>
      <c r="S4" s="324" t="s">
        <v>76</v>
      </c>
    </row>
    <row r="5" spans="1:19" s="320" customFormat="1" ht="15.75" customHeight="1" thickTop="1">
      <c r="A5" s="362">
        <v>1</v>
      </c>
      <c r="B5" s="39" t="s">
        <v>2</v>
      </c>
      <c r="C5" s="362">
        <v>410</v>
      </c>
      <c r="D5" s="362">
        <v>402</v>
      </c>
      <c r="E5" s="362">
        <v>1407</v>
      </c>
      <c r="F5" s="362">
        <v>489</v>
      </c>
      <c r="G5" s="325">
        <v>1635</v>
      </c>
      <c r="H5" s="326">
        <v>45</v>
      </c>
      <c r="I5" s="326">
        <v>31</v>
      </c>
      <c r="J5" s="326">
        <v>14</v>
      </c>
      <c r="K5" s="325">
        <v>0</v>
      </c>
      <c r="L5" s="325">
        <v>0</v>
      </c>
      <c r="M5" s="325">
        <v>72</v>
      </c>
      <c r="N5" s="325">
        <v>57</v>
      </c>
      <c r="O5" s="362">
        <v>57</v>
      </c>
      <c r="P5" s="327">
        <v>479</v>
      </c>
      <c r="Q5" s="327">
        <v>271</v>
      </c>
      <c r="R5" s="328">
        <v>326</v>
      </c>
      <c r="S5" s="328"/>
    </row>
    <row r="6" spans="1:19" s="320" customFormat="1" ht="15.75" customHeight="1">
      <c r="A6" s="335">
        <v>2</v>
      </c>
      <c r="B6" s="336" t="s">
        <v>3</v>
      </c>
      <c r="C6" s="335">
        <v>397</v>
      </c>
      <c r="D6" s="335">
        <v>391</v>
      </c>
      <c r="E6" s="335">
        <v>1108</v>
      </c>
      <c r="F6" s="335">
        <v>354</v>
      </c>
      <c r="G6" s="337">
        <v>1466</v>
      </c>
      <c r="H6" s="337">
        <v>29</v>
      </c>
      <c r="I6" s="337">
        <v>23</v>
      </c>
      <c r="J6" s="337">
        <v>6</v>
      </c>
      <c r="K6" s="337">
        <v>0</v>
      </c>
      <c r="L6" s="337">
        <v>0</v>
      </c>
      <c r="M6" s="337">
        <v>84</v>
      </c>
      <c r="N6" s="337">
        <v>73</v>
      </c>
      <c r="O6" s="335">
        <v>71</v>
      </c>
      <c r="P6" s="338">
        <v>512</v>
      </c>
      <c r="Q6" s="338">
        <v>274</v>
      </c>
      <c r="R6" s="338">
        <v>339</v>
      </c>
      <c r="S6" s="338"/>
    </row>
    <row r="7" spans="1:19" s="320" customFormat="1" ht="15.75" customHeight="1">
      <c r="A7" s="361">
        <v>3</v>
      </c>
      <c r="B7" s="46" t="s">
        <v>4</v>
      </c>
      <c r="C7" s="361">
        <v>713</v>
      </c>
      <c r="D7" s="361">
        <v>703</v>
      </c>
      <c r="E7" s="361">
        <v>3153</v>
      </c>
      <c r="F7" s="361">
        <v>1236</v>
      </c>
      <c r="G7" s="329">
        <v>6084</v>
      </c>
      <c r="H7" s="330">
        <v>63</v>
      </c>
      <c r="I7" s="330">
        <v>46</v>
      </c>
      <c r="J7" s="330">
        <v>16</v>
      </c>
      <c r="K7" s="329">
        <v>1</v>
      </c>
      <c r="L7" s="329">
        <v>0</v>
      </c>
      <c r="M7" s="329">
        <v>95</v>
      </c>
      <c r="N7" s="329">
        <v>107</v>
      </c>
      <c r="O7" s="361">
        <v>105</v>
      </c>
      <c r="P7" s="331">
        <v>631</v>
      </c>
      <c r="Q7" s="331">
        <v>354</v>
      </c>
      <c r="R7" s="328">
        <v>409</v>
      </c>
      <c r="S7" s="328"/>
    </row>
    <row r="8" spans="1:19" s="320" customFormat="1" ht="15.75" customHeight="1">
      <c r="A8" s="335">
        <v>4</v>
      </c>
      <c r="B8" s="336" t="s">
        <v>5</v>
      </c>
      <c r="C8" s="335">
        <v>3139</v>
      </c>
      <c r="D8" s="335">
        <v>3080</v>
      </c>
      <c r="E8" s="335">
        <v>2176</v>
      </c>
      <c r="F8" s="335">
        <v>758</v>
      </c>
      <c r="G8" s="337">
        <v>3966</v>
      </c>
      <c r="H8" s="337">
        <v>150</v>
      </c>
      <c r="I8" s="337">
        <v>118</v>
      </c>
      <c r="J8" s="337">
        <v>31</v>
      </c>
      <c r="K8" s="337">
        <v>1</v>
      </c>
      <c r="L8" s="337">
        <v>0</v>
      </c>
      <c r="M8" s="337">
        <v>162</v>
      </c>
      <c r="N8" s="337">
        <v>373</v>
      </c>
      <c r="O8" s="335">
        <v>362</v>
      </c>
      <c r="P8" s="338">
        <v>1723</v>
      </c>
      <c r="Q8" s="338">
        <v>1023</v>
      </c>
      <c r="R8" s="338">
        <v>733</v>
      </c>
      <c r="S8" s="338"/>
    </row>
    <row r="9" spans="1:19" s="320" customFormat="1" ht="15.75" customHeight="1">
      <c r="A9" s="361">
        <v>5</v>
      </c>
      <c r="B9" s="46" t="s">
        <v>6</v>
      </c>
      <c r="C9" s="361">
        <v>1573</v>
      </c>
      <c r="D9" s="361">
        <v>1555</v>
      </c>
      <c r="E9" s="361">
        <v>1421</v>
      </c>
      <c r="F9" s="361">
        <v>487</v>
      </c>
      <c r="G9" s="329">
        <v>3197</v>
      </c>
      <c r="H9" s="330">
        <v>147</v>
      </c>
      <c r="I9" s="330">
        <v>112</v>
      </c>
      <c r="J9" s="330">
        <v>34</v>
      </c>
      <c r="K9" s="329">
        <v>1</v>
      </c>
      <c r="L9" s="329">
        <v>0</v>
      </c>
      <c r="M9" s="329">
        <v>195</v>
      </c>
      <c r="N9" s="329">
        <v>198</v>
      </c>
      <c r="O9" s="361">
        <v>195</v>
      </c>
      <c r="P9" s="331">
        <v>1305</v>
      </c>
      <c r="Q9" s="331">
        <v>742</v>
      </c>
      <c r="R9" s="328">
        <v>608</v>
      </c>
      <c r="S9" s="328"/>
    </row>
    <row r="10" spans="1:19" s="320" customFormat="1" ht="15.75" customHeight="1">
      <c r="A10" s="335">
        <v>6</v>
      </c>
      <c r="B10" s="336" t="s">
        <v>7</v>
      </c>
      <c r="C10" s="335">
        <v>1729</v>
      </c>
      <c r="D10" s="335">
        <v>1705</v>
      </c>
      <c r="E10" s="335">
        <v>5011</v>
      </c>
      <c r="F10" s="335">
        <v>1585</v>
      </c>
      <c r="G10" s="337">
        <v>6114</v>
      </c>
      <c r="H10" s="337">
        <v>179</v>
      </c>
      <c r="I10" s="337">
        <v>131</v>
      </c>
      <c r="J10" s="337">
        <v>47</v>
      </c>
      <c r="K10" s="337">
        <v>1</v>
      </c>
      <c r="L10" s="337">
        <v>0</v>
      </c>
      <c r="M10" s="337">
        <v>237</v>
      </c>
      <c r="N10" s="337">
        <v>309</v>
      </c>
      <c r="O10" s="335">
        <v>308</v>
      </c>
      <c r="P10" s="338">
        <v>1986</v>
      </c>
      <c r="Q10" s="338">
        <v>1094</v>
      </c>
      <c r="R10" s="338">
        <v>1375</v>
      </c>
      <c r="S10" s="338"/>
    </row>
    <row r="11" spans="1:19" s="320" customFormat="1" ht="15.75" customHeight="1">
      <c r="A11" s="361">
        <v>7</v>
      </c>
      <c r="B11" s="46" t="s">
        <v>8</v>
      </c>
      <c r="C11" s="361">
        <v>590</v>
      </c>
      <c r="D11" s="361">
        <v>576</v>
      </c>
      <c r="E11" s="361">
        <v>1267</v>
      </c>
      <c r="F11" s="361">
        <v>453</v>
      </c>
      <c r="G11" s="329">
        <v>1877</v>
      </c>
      <c r="H11" s="330">
        <v>58</v>
      </c>
      <c r="I11" s="330">
        <v>49</v>
      </c>
      <c r="J11" s="330">
        <v>9</v>
      </c>
      <c r="K11" s="329">
        <v>0</v>
      </c>
      <c r="L11" s="329">
        <v>0</v>
      </c>
      <c r="M11" s="329">
        <v>63</v>
      </c>
      <c r="N11" s="329">
        <v>89</v>
      </c>
      <c r="O11" s="361">
        <v>87</v>
      </c>
      <c r="P11" s="331">
        <v>673</v>
      </c>
      <c r="Q11" s="331">
        <v>394</v>
      </c>
      <c r="R11" s="328">
        <v>360</v>
      </c>
      <c r="S11" s="328"/>
    </row>
    <row r="12" spans="1:19" s="320" customFormat="1" ht="15.75" customHeight="1">
      <c r="A12" s="335">
        <v>8</v>
      </c>
      <c r="B12" s="336" t="s">
        <v>9</v>
      </c>
      <c r="C12" s="335">
        <v>619</v>
      </c>
      <c r="D12" s="335">
        <v>610</v>
      </c>
      <c r="E12" s="335">
        <v>750</v>
      </c>
      <c r="F12" s="335">
        <v>299</v>
      </c>
      <c r="G12" s="337">
        <v>1349</v>
      </c>
      <c r="H12" s="337">
        <v>54</v>
      </c>
      <c r="I12" s="337">
        <v>37</v>
      </c>
      <c r="J12" s="337">
        <v>16</v>
      </c>
      <c r="K12" s="337">
        <v>1</v>
      </c>
      <c r="L12" s="337">
        <v>0</v>
      </c>
      <c r="M12" s="337">
        <v>68</v>
      </c>
      <c r="N12" s="337">
        <v>57</v>
      </c>
      <c r="O12" s="335">
        <v>56</v>
      </c>
      <c r="P12" s="338">
        <v>541</v>
      </c>
      <c r="Q12" s="338">
        <v>306</v>
      </c>
      <c r="R12" s="338">
        <v>180</v>
      </c>
      <c r="S12" s="338"/>
    </row>
    <row r="13" spans="1:19" s="320" customFormat="1" ht="15.75" customHeight="1">
      <c r="A13" s="361">
        <v>9</v>
      </c>
      <c r="B13" s="46" t="s">
        <v>10</v>
      </c>
      <c r="C13" s="361">
        <v>863</v>
      </c>
      <c r="D13" s="361">
        <v>851</v>
      </c>
      <c r="E13" s="361">
        <v>657</v>
      </c>
      <c r="F13" s="361">
        <v>205</v>
      </c>
      <c r="G13" s="329">
        <v>2311</v>
      </c>
      <c r="H13" s="329">
        <v>45</v>
      </c>
      <c r="I13" s="329">
        <v>39</v>
      </c>
      <c r="J13" s="329">
        <v>6</v>
      </c>
      <c r="K13" s="329">
        <v>0</v>
      </c>
      <c r="L13" s="329">
        <v>0</v>
      </c>
      <c r="M13" s="329">
        <v>108</v>
      </c>
      <c r="N13" s="329">
        <v>108</v>
      </c>
      <c r="O13" s="361">
        <v>106</v>
      </c>
      <c r="P13" s="331">
        <v>603</v>
      </c>
      <c r="Q13" s="331">
        <v>360</v>
      </c>
      <c r="R13" s="328">
        <v>224</v>
      </c>
      <c r="S13" s="328"/>
    </row>
    <row r="14" spans="1:19" s="320" customFormat="1" ht="15.75" customHeight="1">
      <c r="A14" s="335">
        <v>10</v>
      </c>
      <c r="B14" s="336" t="s">
        <v>11</v>
      </c>
      <c r="C14" s="335">
        <v>244</v>
      </c>
      <c r="D14" s="335">
        <v>244</v>
      </c>
      <c r="E14" s="335">
        <v>1307</v>
      </c>
      <c r="F14" s="335">
        <v>637</v>
      </c>
      <c r="G14" s="337">
        <v>1206</v>
      </c>
      <c r="H14" s="337">
        <v>28</v>
      </c>
      <c r="I14" s="337">
        <v>20</v>
      </c>
      <c r="J14" s="337">
        <v>8</v>
      </c>
      <c r="K14" s="337">
        <v>0</v>
      </c>
      <c r="L14" s="337">
        <v>0</v>
      </c>
      <c r="M14" s="337">
        <v>37</v>
      </c>
      <c r="N14" s="337">
        <v>43</v>
      </c>
      <c r="O14" s="335">
        <v>43</v>
      </c>
      <c r="P14" s="338">
        <v>324</v>
      </c>
      <c r="Q14" s="338">
        <v>178</v>
      </c>
      <c r="R14" s="338">
        <v>234</v>
      </c>
      <c r="S14" s="338"/>
    </row>
    <row r="15" spans="1:19" s="320" customFormat="1" ht="15.75" customHeight="1">
      <c r="A15" s="361">
        <v>11</v>
      </c>
      <c r="B15" s="46" t="s">
        <v>12</v>
      </c>
      <c r="C15" s="361">
        <v>618</v>
      </c>
      <c r="D15" s="361">
        <v>610</v>
      </c>
      <c r="E15" s="361">
        <v>342</v>
      </c>
      <c r="F15" s="361">
        <v>112</v>
      </c>
      <c r="G15" s="329">
        <v>1536</v>
      </c>
      <c r="H15" s="329">
        <v>46</v>
      </c>
      <c r="I15" s="329">
        <v>36</v>
      </c>
      <c r="J15" s="329">
        <v>10</v>
      </c>
      <c r="K15" s="329">
        <v>0</v>
      </c>
      <c r="L15" s="329">
        <v>0</v>
      </c>
      <c r="M15" s="329">
        <v>83</v>
      </c>
      <c r="N15" s="329">
        <v>64</v>
      </c>
      <c r="O15" s="361">
        <v>64</v>
      </c>
      <c r="P15" s="331">
        <v>441</v>
      </c>
      <c r="Q15" s="331">
        <v>254</v>
      </c>
      <c r="R15" s="328">
        <v>215</v>
      </c>
      <c r="S15" s="328"/>
    </row>
    <row r="16" spans="1:19" s="320" customFormat="1" ht="15.75" customHeight="1">
      <c r="A16" s="335">
        <v>12</v>
      </c>
      <c r="B16" s="336" t="s">
        <v>13</v>
      </c>
      <c r="C16" s="335">
        <v>568</v>
      </c>
      <c r="D16" s="335">
        <v>564</v>
      </c>
      <c r="E16" s="335">
        <v>1180</v>
      </c>
      <c r="F16" s="335">
        <v>404</v>
      </c>
      <c r="G16" s="337">
        <v>3401</v>
      </c>
      <c r="H16" s="337">
        <v>76</v>
      </c>
      <c r="I16" s="337">
        <v>61</v>
      </c>
      <c r="J16" s="337">
        <v>15</v>
      </c>
      <c r="K16" s="337">
        <v>0</v>
      </c>
      <c r="L16" s="337">
        <v>0</v>
      </c>
      <c r="M16" s="337">
        <v>100</v>
      </c>
      <c r="N16" s="337">
        <v>100</v>
      </c>
      <c r="O16" s="335">
        <v>98</v>
      </c>
      <c r="P16" s="338">
        <v>585</v>
      </c>
      <c r="Q16" s="338">
        <v>333</v>
      </c>
      <c r="R16" s="338">
        <v>377</v>
      </c>
      <c r="S16" s="338"/>
    </row>
    <row r="17" spans="1:19" s="320" customFormat="1" ht="15.75" customHeight="1">
      <c r="A17" s="361">
        <v>13</v>
      </c>
      <c r="B17" s="46" t="s">
        <v>14</v>
      </c>
      <c r="C17" s="361">
        <v>248</v>
      </c>
      <c r="D17" s="361">
        <v>245</v>
      </c>
      <c r="E17" s="361">
        <v>2016</v>
      </c>
      <c r="F17" s="361">
        <v>785</v>
      </c>
      <c r="G17" s="329">
        <v>1274</v>
      </c>
      <c r="H17" s="329">
        <v>17</v>
      </c>
      <c r="I17" s="329">
        <v>13</v>
      </c>
      <c r="J17" s="329">
        <v>4</v>
      </c>
      <c r="K17" s="329">
        <v>0</v>
      </c>
      <c r="L17" s="329">
        <v>0</v>
      </c>
      <c r="M17" s="329">
        <v>58</v>
      </c>
      <c r="N17" s="329">
        <v>42</v>
      </c>
      <c r="O17" s="361">
        <v>41</v>
      </c>
      <c r="P17" s="331">
        <v>425</v>
      </c>
      <c r="Q17" s="331">
        <v>222</v>
      </c>
      <c r="R17" s="328">
        <v>314</v>
      </c>
      <c r="S17" s="328"/>
    </row>
    <row r="18" spans="1:19" s="320" customFormat="1" ht="15.75" customHeight="1">
      <c r="A18" s="335">
        <v>14</v>
      </c>
      <c r="B18" s="336" t="s">
        <v>15</v>
      </c>
      <c r="C18" s="335">
        <v>452</v>
      </c>
      <c r="D18" s="335">
        <v>442</v>
      </c>
      <c r="E18" s="335">
        <v>1246</v>
      </c>
      <c r="F18" s="335">
        <v>377</v>
      </c>
      <c r="G18" s="337">
        <v>1851</v>
      </c>
      <c r="H18" s="337">
        <v>34</v>
      </c>
      <c r="I18" s="337">
        <v>30</v>
      </c>
      <c r="J18" s="337">
        <v>4</v>
      </c>
      <c r="K18" s="337">
        <v>0</v>
      </c>
      <c r="L18" s="337">
        <v>0</v>
      </c>
      <c r="M18" s="337">
        <v>63</v>
      </c>
      <c r="N18" s="337">
        <v>78</v>
      </c>
      <c r="O18" s="335">
        <v>78</v>
      </c>
      <c r="P18" s="338">
        <v>604</v>
      </c>
      <c r="Q18" s="338">
        <v>332</v>
      </c>
      <c r="R18" s="338">
        <v>397</v>
      </c>
      <c r="S18" s="338"/>
    </row>
    <row r="19" spans="1:19" s="320" customFormat="1" ht="15.75" customHeight="1">
      <c r="A19" s="361">
        <v>15</v>
      </c>
      <c r="B19" s="46" t="s">
        <v>16</v>
      </c>
      <c r="C19" s="361">
        <v>372</v>
      </c>
      <c r="D19" s="361">
        <v>364</v>
      </c>
      <c r="E19" s="361">
        <v>2180</v>
      </c>
      <c r="F19" s="361">
        <v>739</v>
      </c>
      <c r="G19" s="329">
        <v>1578</v>
      </c>
      <c r="H19" s="330">
        <v>42</v>
      </c>
      <c r="I19" s="330">
        <v>33</v>
      </c>
      <c r="J19" s="330">
        <v>9</v>
      </c>
      <c r="K19" s="329">
        <v>0</v>
      </c>
      <c r="L19" s="329">
        <v>0</v>
      </c>
      <c r="M19" s="329">
        <v>61</v>
      </c>
      <c r="N19" s="329">
        <v>91</v>
      </c>
      <c r="O19" s="361">
        <v>89</v>
      </c>
      <c r="P19" s="331">
        <v>479</v>
      </c>
      <c r="Q19" s="331">
        <v>256</v>
      </c>
      <c r="R19" s="328">
        <v>317</v>
      </c>
      <c r="S19" s="328"/>
    </row>
    <row r="20" spans="1:19" s="320" customFormat="1" ht="15.75" customHeight="1">
      <c r="A20" s="335">
        <v>16</v>
      </c>
      <c r="B20" s="336" t="s">
        <v>17</v>
      </c>
      <c r="C20" s="335">
        <v>661</v>
      </c>
      <c r="D20" s="335">
        <v>651</v>
      </c>
      <c r="E20" s="335">
        <v>441</v>
      </c>
      <c r="F20" s="335">
        <v>150</v>
      </c>
      <c r="G20" s="337">
        <v>1081</v>
      </c>
      <c r="H20" s="337">
        <v>58</v>
      </c>
      <c r="I20" s="337">
        <v>38</v>
      </c>
      <c r="J20" s="337">
        <v>20</v>
      </c>
      <c r="K20" s="337">
        <v>0</v>
      </c>
      <c r="L20" s="337">
        <v>0</v>
      </c>
      <c r="M20" s="337">
        <v>43</v>
      </c>
      <c r="N20" s="337">
        <v>42</v>
      </c>
      <c r="O20" s="335">
        <v>41</v>
      </c>
      <c r="P20" s="338">
        <v>479</v>
      </c>
      <c r="Q20" s="338">
        <v>252</v>
      </c>
      <c r="R20" s="338">
        <v>98</v>
      </c>
      <c r="S20" s="338"/>
    </row>
    <row r="21" spans="1:19" s="320" customFormat="1" ht="18">
      <c r="A21" s="361">
        <v>17</v>
      </c>
      <c r="B21" s="46" t="s">
        <v>18</v>
      </c>
      <c r="C21" s="361">
        <v>632</v>
      </c>
      <c r="D21" s="361">
        <v>628</v>
      </c>
      <c r="E21" s="361">
        <v>1643</v>
      </c>
      <c r="F21" s="361">
        <v>619</v>
      </c>
      <c r="G21" s="329">
        <v>2412</v>
      </c>
      <c r="H21" s="329">
        <v>74</v>
      </c>
      <c r="I21" s="329">
        <v>59</v>
      </c>
      <c r="J21" s="329">
        <v>16</v>
      </c>
      <c r="K21" s="329">
        <v>0</v>
      </c>
      <c r="L21" s="329">
        <v>0</v>
      </c>
      <c r="M21" s="329">
        <v>99</v>
      </c>
      <c r="N21" s="329">
        <v>69</v>
      </c>
      <c r="O21" s="361">
        <v>69</v>
      </c>
      <c r="P21" s="331">
        <v>529</v>
      </c>
      <c r="Q21" s="331">
        <v>293</v>
      </c>
      <c r="R21" s="328">
        <v>269</v>
      </c>
      <c r="S21" s="328"/>
    </row>
    <row r="22" spans="1:19" ht="27.95" customHeight="1">
      <c r="A22" s="335">
        <v>18</v>
      </c>
      <c r="B22" s="336" t="s">
        <v>19</v>
      </c>
      <c r="C22" s="335">
        <v>1036</v>
      </c>
      <c r="D22" s="335">
        <v>1026</v>
      </c>
      <c r="E22" s="335">
        <v>679</v>
      </c>
      <c r="F22" s="335">
        <v>223</v>
      </c>
      <c r="G22" s="337">
        <v>2776</v>
      </c>
      <c r="H22" s="337">
        <v>70</v>
      </c>
      <c r="I22" s="337">
        <v>52</v>
      </c>
      <c r="J22" s="337">
        <v>18</v>
      </c>
      <c r="K22" s="337">
        <v>0</v>
      </c>
      <c r="L22" s="337">
        <v>0</v>
      </c>
      <c r="M22" s="337">
        <v>109</v>
      </c>
      <c r="N22" s="337">
        <v>153</v>
      </c>
      <c r="O22" s="335">
        <v>153</v>
      </c>
      <c r="P22" s="338">
        <v>763</v>
      </c>
      <c r="Q22" s="338">
        <v>430</v>
      </c>
      <c r="R22" s="338">
        <v>309</v>
      </c>
      <c r="S22" s="338"/>
    </row>
    <row r="23" spans="1:19" s="319" customFormat="1" ht="24.75" customHeight="1">
      <c r="A23" s="417" t="s">
        <v>0</v>
      </c>
      <c r="B23" s="417"/>
      <c r="C23" s="360">
        <v>14869</v>
      </c>
      <c r="D23" s="360">
        <v>14652</v>
      </c>
      <c r="E23" s="360">
        <v>27992</v>
      </c>
      <c r="F23" s="360">
        <v>9913</v>
      </c>
      <c r="G23" s="360">
        <v>45114</v>
      </c>
      <c r="H23" s="360">
        <v>1216</v>
      </c>
      <c r="I23" s="360">
        <v>928</v>
      </c>
      <c r="J23" s="360">
        <v>283</v>
      </c>
      <c r="K23" s="360">
        <v>5</v>
      </c>
      <c r="L23" s="360">
        <v>0</v>
      </c>
      <c r="M23" s="360">
        <f>SUM(M5:M22)</f>
        <v>1737</v>
      </c>
      <c r="N23" s="360">
        <v>2053</v>
      </c>
      <c r="O23" s="360">
        <v>2023</v>
      </c>
      <c r="P23" s="360">
        <f>SUM(P5:P22)</f>
        <v>13082</v>
      </c>
      <c r="Q23" s="360">
        <v>7382</v>
      </c>
      <c r="R23" s="360">
        <f>SUM(R5:R22)</f>
        <v>7084</v>
      </c>
      <c r="S23" s="360"/>
    </row>
    <row r="24" spans="1:19">
      <c r="A24" s="332"/>
      <c r="B24" s="485" t="s">
        <v>219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333"/>
      <c r="R24" s="334"/>
      <c r="S24" s="334"/>
    </row>
  </sheetData>
  <mergeCells count="25">
    <mergeCell ref="P3:Q3"/>
    <mergeCell ref="R3:S3"/>
    <mergeCell ref="A1:R1"/>
    <mergeCell ref="A2:A4"/>
    <mergeCell ref="B2:B4"/>
    <mergeCell ref="C2:D2"/>
    <mergeCell ref="E2:G2"/>
    <mergeCell ref="H2:L2"/>
    <mergeCell ref="N2:O2"/>
    <mergeCell ref="A23:B23"/>
    <mergeCell ref="B24:P24"/>
    <mergeCell ref="P2:S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H11" sqref="H11"/>
    </sheetView>
  </sheetViews>
  <sheetFormatPr defaultRowHeight="12.75"/>
  <cols>
    <col min="1" max="1" width="7.28515625" customWidth="1"/>
    <col min="2" max="2" width="32.28515625" customWidth="1"/>
    <col min="3" max="3" width="15.28515625" customWidth="1"/>
    <col min="4" max="4" width="10.85546875" customWidth="1"/>
    <col min="5" max="5" width="13.85546875" customWidth="1"/>
    <col min="6" max="6" width="12" customWidth="1"/>
    <col min="7" max="7" width="14.7109375" customWidth="1"/>
    <col min="8" max="8" width="15.7109375" customWidth="1"/>
    <col min="9" max="9" width="14.5703125" customWidth="1"/>
  </cols>
  <sheetData>
    <row r="1" spans="1:9" ht="56.25" customHeight="1">
      <c r="B1" s="502" t="s">
        <v>282</v>
      </c>
      <c r="C1" s="503"/>
      <c r="D1" s="503"/>
      <c r="E1" s="503"/>
      <c r="F1" s="503"/>
      <c r="G1" s="503"/>
      <c r="H1" s="503"/>
      <c r="I1" s="503"/>
    </row>
    <row r="2" spans="1:9" s="4" customFormat="1" ht="77.45" customHeight="1">
      <c r="A2" s="266" t="s">
        <v>80</v>
      </c>
      <c r="B2" s="357" t="s">
        <v>43</v>
      </c>
      <c r="C2" s="266" t="s">
        <v>277</v>
      </c>
      <c r="D2" s="266" t="s">
        <v>278</v>
      </c>
      <c r="E2" s="266" t="s">
        <v>192</v>
      </c>
      <c r="F2" s="266" t="s">
        <v>193</v>
      </c>
      <c r="G2" s="266" t="s">
        <v>279</v>
      </c>
      <c r="H2" s="266" t="s">
        <v>280</v>
      </c>
      <c r="I2" s="266" t="s">
        <v>281</v>
      </c>
    </row>
    <row r="3" spans="1:9" ht="18">
      <c r="A3" s="38" t="s">
        <v>95</v>
      </c>
      <c r="B3" s="39" t="s">
        <v>146</v>
      </c>
      <c r="C3" s="68">
        <v>5</v>
      </c>
      <c r="D3" s="68">
        <v>0</v>
      </c>
      <c r="E3" s="68">
        <v>2</v>
      </c>
      <c r="F3" s="68">
        <v>1</v>
      </c>
      <c r="G3" s="68">
        <v>1102</v>
      </c>
      <c r="H3" s="68">
        <v>97</v>
      </c>
      <c r="I3" s="68">
        <v>3</v>
      </c>
    </row>
    <row r="4" spans="1:9" ht="18">
      <c r="A4" s="155" t="s">
        <v>96</v>
      </c>
      <c r="B4" s="156" t="s">
        <v>147</v>
      </c>
      <c r="C4" s="177">
        <v>2</v>
      </c>
      <c r="D4" s="177">
        <v>0</v>
      </c>
      <c r="E4" s="177">
        <v>0</v>
      </c>
      <c r="F4" s="177">
        <v>19</v>
      </c>
      <c r="G4" s="177">
        <v>249</v>
      </c>
      <c r="H4" s="177">
        <v>88</v>
      </c>
      <c r="I4" s="177">
        <v>2</v>
      </c>
    </row>
    <row r="5" spans="1:9" ht="18">
      <c r="A5" s="25" t="s">
        <v>97</v>
      </c>
      <c r="B5" s="46" t="s">
        <v>148</v>
      </c>
      <c r="C5" s="246">
        <v>38</v>
      </c>
      <c r="D5" s="54">
        <v>2</v>
      </c>
      <c r="E5" s="54">
        <v>0</v>
      </c>
      <c r="F5" s="54">
        <v>8</v>
      </c>
      <c r="G5" s="54">
        <v>759</v>
      </c>
      <c r="H5" s="54">
        <v>258</v>
      </c>
      <c r="I5" s="54">
        <v>4</v>
      </c>
    </row>
    <row r="6" spans="1:9" ht="18">
      <c r="A6" s="155" t="s">
        <v>98</v>
      </c>
      <c r="B6" s="156" t="s">
        <v>149</v>
      </c>
      <c r="C6" s="177">
        <v>12</v>
      </c>
      <c r="D6" s="177">
        <v>4</v>
      </c>
      <c r="E6" s="177">
        <v>2</v>
      </c>
      <c r="F6" s="177">
        <v>1</v>
      </c>
      <c r="G6" s="177">
        <v>1069</v>
      </c>
      <c r="H6" s="177">
        <v>274</v>
      </c>
      <c r="I6" s="177">
        <v>8</v>
      </c>
    </row>
    <row r="7" spans="1:9" ht="18">
      <c r="A7" s="25" t="s">
        <v>99</v>
      </c>
      <c r="B7" s="46" t="s">
        <v>150</v>
      </c>
      <c r="C7" s="246">
        <v>14</v>
      </c>
      <c r="D7" s="54">
        <v>1</v>
      </c>
      <c r="E7" s="54">
        <v>0</v>
      </c>
      <c r="F7" s="54">
        <v>3</v>
      </c>
      <c r="G7" s="54">
        <v>1098</v>
      </c>
      <c r="H7" s="54">
        <v>606</v>
      </c>
      <c r="I7" s="54">
        <v>4</v>
      </c>
    </row>
    <row r="8" spans="1:9" ht="18">
      <c r="A8" s="155" t="s">
        <v>100</v>
      </c>
      <c r="B8" s="156" t="s">
        <v>151</v>
      </c>
      <c r="C8" s="177">
        <v>52</v>
      </c>
      <c r="D8" s="177">
        <v>0</v>
      </c>
      <c r="E8" s="177">
        <v>5</v>
      </c>
      <c r="F8" s="177">
        <v>6</v>
      </c>
      <c r="G8" s="177">
        <v>1450</v>
      </c>
      <c r="H8" s="177">
        <v>358</v>
      </c>
      <c r="I8" s="177">
        <v>6</v>
      </c>
    </row>
    <row r="9" spans="1:9" ht="18">
      <c r="A9" s="25" t="s">
        <v>101</v>
      </c>
      <c r="B9" s="46" t="s">
        <v>152</v>
      </c>
      <c r="C9" s="246">
        <v>6</v>
      </c>
      <c r="D9" s="54">
        <v>0</v>
      </c>
      <c r="E9" s="54">
        <v>6</v>
      </c>
      <c r="F9" s="54">
        <v>0</v>
      </c>
      <c r="G9" s="54">
        <v>1181</v>
      </c>
      <c r="H9" s="54">
        <v>186</v>
      </c>
      <c r="I9" s="54">
        <v>0</v>
      </c>
    </row>
    <row r="10" spans="1:9" ht="18">
      <c r="A10" s="155" t="s">
        <v>102</v>
      </c>
      <c r="B10" s="156" t="s">
        <v>153</v>
      </c>
      <c r="C10" s="177">
        <v>2</v>
      </c>
      <c r="D10" s="177">
        <v>0</v>
      </c>
      <c r="E10" s="177">
        <v>1</v>
      </c>
      <c r="F10" s="177">
        <v>2</v>
      </c>
      <c r="G10" s="177">
        <v>1252</v>
      </c>
      <c r="H10" s="177">
        <v>116</v>
      </c>
      <c r="I10" s="177">
        <v>1</v>
      </c>
    </row>
    <row r="11" spans="1:9" ht="18">
      <c r="A11" s="25" t="s">
        <v>103</v>
      </c>
      <c r="B11" s="46" t="s">
        <v>154</v>
      </c>
      <c r="C11" s="246">
        <v>7</v>
      </c>
      <c r="D11" s="54">
        <v>0</v>
      </c>
      <c r="E11" s="54">
        <v>1</v>
      </c>
      <c r="F11" s="54">
        <v>1</v>
      </c>
      <c r="G11" s="54">
        <v>711</v>
      </c>
      <c r="H11" s="54">
        <v>148</v>
      </c>
      <c r="I11" s="54">
        <v>4</v>
      </c>
    </row>
    <row r="12" spans="1:9" ht="18">
      <c r="A12" s="155" t="s">
        <v>104</v>
      </c>
      <c r="B12" s="156" t="s">
        <v>155</v>
      </c>
      <c r="C12" s="177">
        <v>3</v>
      </c>
      <c r="D12" s="177">
        <v>4</v>
      </c>
      <c r="E12" s="177">
        <v>1</v>
      </c>
      <c r="F12" s="177">
        <v>3</v>
      </c>
      <c r="G12" s="177">
        <v>295</v>
      </c>
      <c r="H12" s="177">
        <v>65</v>
      </c>
      <c r="I12" s="177">
        <v>3</v>
      </c>
    </row>
    <row r="13" spans="1:9" ht="18">
      <c r="A13" s="25" t="s">
        <v>105</v>
      </c>
      <c r="B13" s="46" t="s">
        <v>156</v>
      </c>
      <c r="C13" s="246">
        <v>2</v>
      </c>
      <c r="D13" s="54">
        <v>0</v>
      </c>
      <c r="E13" s="54">
        <v>0</v>
      </c>
      <c r="F13" s="54">
        <v>2</v>
      </c>
      <c r="G13" s="54">
        <v>340</v>
      </c>
      <c r="H13" s="54">
        <v>101</v>
      </c>
      <c r="I13" s="54">
        <v>2</v>
      </c>
    </row>
    <row r="14" spans="1:9" ht="18">
      <c r="A14" s="155" t="s">
        <v>106</v>
      </c>
      <c r="B14" s="156" t="s">
        <v>157</v>
      </c>
      <c r="C14" s="177">
        <v>52</v>
      </c>
      <c r="D14" s="177">
        <v>1</v>
      </c>
      <c r="E14" s="177">
        <v>1</v>
      </c>
      <c r="F14" s="177">
        <v>0</v>
      </c>
      <c r="G14" s="177">
        <v>658</v>
      </c>
      <c r="H14" s="177">
        <v>157</v>
      </c>
      <c r="I14" s="177">
        <v>0</v>
      </c>
    </row>
    <row r="15" spans="1:9" ht="18">
      <c r="A15" s="25" t="s">
        <v>107</v>
      </c>
      <c r="B15" s="46" t="s">
        <v>158</v>
      </c>
      <c r="C15" s="246">
        <v>2</v>
      </c>
      <c r="D15" s="54">
        <v>0</v>
      </c>
      <c r="E15" s="54">
        <v>2</v>
      </c>
      <c r="F15" s="54">
        <v>17</v>
      </c>
      <c r="G15" s="54">
        <v>420</v>
      </c>
      <c r="H15" s="54">
        <v>120</v>
      </c>
      <c r="I15" s="54">
        <v>0</v>
      </c>
    </row>
    <row r="16" spans="1:9" ht="18">
      <c r="A16" s="155" t="s">
        <v>108</v>
      </c>
      <c r="B16" s="156" t="s">
        <v>159</v>
      </c>
      <c r="C16" s="177">
        <v>3</v>
      </c>
      <c r="D16" s="177">
        <v>2</v>
      </c>
      <c r="E16" s="177">
        <v>3</v>
      </c>
      <c r="F16" s="177">
        <v>0</v>
      </c>
      <c r="G16" s="177">
        <v>540</v>
      </c>
      <c r="H16" s="177">
        <v>164</v>
      </c>
      <c r="I16" s="177">
        <v>3</v>
      </c>
    </row>
    <row r="17" spans="1:9" ht="18">
      <c r="A17" s="25" t="s">
        <v>109</v>
      </c>
      <c r="B17" s="46" t="s">
        <v>160</v>
      </c>
      <c r="C17" s="246">
        <v>5</v>
      </c>
      <c r="D17" s="54">
        <v>1</v>
      </c>
      <c r="E17" s="54">
        <v>4</v>
      </c>
      <c r="F17" s="54">
        <v>0</v>
      </c>
      <c r="G17" s="54">
        <v>588</v>
      </c>
      <c r="H17" s="54">
        <v>219</v>
      </c>
      <c r="I17" s="54">
        <v>0</v>
      </c>
    </row>
    <row r="18" spans="1:9" ht="18">
      <c r="A18" s="155" t="s">
        <v>110</v>
      </c>
      <c r="B18" s="156" t="s">
        <v>161</v>
      </c>
      <c r="C18" s="177">
        <v>4</v>
      </c>
      <c r="D18" s="177">
        <v>0</v>
      </c>
      <c r="E18" s="177">
        <v>1</v>
      </c>
      <c r="F18" s="177">
        <v>0</v>
      </c>
      <c r="G18" s="177">
        <v>1011</v>
      </c>
      <c r="H18" s="177">
        <v>124</v>
      </c>
      <c r="I18" s="177">
        <v>8</v>
      </c>
    </row>
    <row r="19" spans="1:9" ht="18">
      <c r="A19" s="25" t="s">
        <v>111</v>
      </c>
      <c r="B19" s="46" t="s">
        <v>162</v>
      </c>
      <c r="C19" s="246">
        <v>11</v>
      </c>
      <c r="D19" s="54">
        <v>3</v>
      </c>
      <c r="E19" s="54">
        <v>0</v>
      </c>
      <c r="F19" s="54">
        <v>0</v>
      </c>
      <c r="G19" s="54">
        <v>1150</v>
      </c>
      <c r="H19" s="54">
        <v>117</v>
      </c>
      <c r="I19" s="54">
        <v>2</v>
      </c>
    </row>
    <row r="20" spans="1:9" ht="18">
      <c r="A20" s="155" t="s">
        <v>112</v>
      </c>
      <c r="B20" s="156" t="s">
        <v>163</v>
      </c>
      <c r="C20" s="177">
        <v>5</v>
      </c>
      <c r="D20" s="177">
        <v>0</v>
      </c>
      <c r="E20" s="177">
        <v>0</v>
      </c>
      <c r="F20" s="177">
        <v>1</v>
      </c>
      <c r="G20" s="177">
        <v>523</v>
      </c>
      <c r="H20" s="177">
        <v>108</v>
      </c>
      <c r="I20" s="177">
        <v>4</v>
      </c>
    </row>
    <row r="21" spans="1:9" ht="18">
      <c r="A21" s="6"/>
      <c r="B21" s="46" t="s">
        <v>194</v>
      </c>
      <c r="C21" s="245">
        <v>225</v>
      </c>
      <c r="D21" s="55">
        <v>18</v>
      </c>
      <c r="E21" s="55">
        <v>29</v>
      </c>
      <c r="F21" s="55">
        <v>64</v>
      </c>
      <c r="G21" s="55">
        <v>14396</v>
      </c>
      <c r="H21" s="55">
        <v>3306</v>
      </c>
      <c r="I21" s="55">
        <v>54</v>
      </c>
    </row>
  </sheetData>
  <mergeCells count="1">
    <mergeCell ref="B1:I1"/>
  </mergeCells>
  <pageMargins left="0.25" right="0.25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ЕДВ</vt:lpstr>
      <vt:lpstr>РЕДК</vt:lpstr>
      <vt:lpstr>ЕДК-многодет</vt:lpstr>
      <vt:lpstr>ЕДК-село</vt:lpstr>
      <vt:lpstr>субсидии</vt:lpstr>
      <vt:lpstr>ДП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Чис.многод.сем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Ющинская Лариса Петровна</cp:lastModifiedBy>
  <cp:lastPrinted>2017-08-23T13:09:14Z</cp:lastPrinted>
  <dcterms:created xsi:type="dcterms:W3CDTF">2012-06-09T06:34:01Z</dcterms:created>
  <dcterms:modified xsi:type="dcterms:W3CDTF">2017-11-16T11:33:03Z</dcterms:modified>
</cp:coreProperties>
</file>